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1010\Documents\ボーイスカウト\尾張西地区\各種大会関係（運営）\尾張キャンポリー2021\大会確定申込\"/>
    </mc:Choice>
  </mc:AlternateContent>
  <xr:revisionPtr revIDLastSave="0" documentId="13_ncr:1_{150F19F0-6E51-4019-9E29-12BBD1EA654A}" xr6:coauthVersionLast="47" xr6:coauthVersionMax="47" xr10:uidLastSave="{00000000-0000-0000-0000-000000000000}"/>
  <bookViews>
    <workbookView xWindow="-108" yWindow="-108" windowWidth="23256" windowHeight="12576" xr2:uid="{00000000-000D-0000-FFFF-FFFF00000000}"/>
  </bookViews>
  <sheets>
    <sheet name="説明" sheetId="24" r:id="rId1"/>
    <sheet name="A-1スカウト" sheetId="18" r:id="rId2"/>
    <sheet name="A-2指導者・ローバー" sheetId="22" r:id="rId3"/>
    <sheet name="A-3団総括表" sheetId="23" r:id="rId4"/>
    <sheet name="大会運営本部業務" sheetId="25" r:id="rId5"/>
    <sheet name="市町村" sheetId="6" state="hidden" r:id="rId6"/>
    <sheet name="年齢計算" sheetId="7" state="hidden" r:id="rId7"/>
    <sheet name="リスト" sheetId="20" state="hidden" r:id="rId8"/>
  </sheets>
  <externalReferences>
    <externalReference r:id="rId9"/>
  </externalReferences>
  <definedNames>
    <definedName name="g_date" localSheetId="0">[1]年齢計算!$B$2</definedName>
    <definedName name="g_date" localSheetId="4">[1]年齢計算!$B$2</definedName>
    <definedName name="g_date">年齢計算!$B$2</definedName>
    <definedName name="grade" localSheetId="0">[1]年齢計算!$A$7:$B$18</definedName>
    <definedName name="grade" localSheetId="4">[1]年齢計算!$A$7:$B$18</definedName>
    <definedName name="grade">年齢計算!$A$7:$B$18</definedName>
    <definedName name="h_date" localSheetId="0">[1]年齢計算!$B$3</definedName>
    <definedName name="h_date" localSheetId="4">[1]年齢計算!$B$3</definedName>
    <definedName name="h_date">年齢計算!$B$3</definedName>
    <definedName name="m_date" localSheetId="0">[1]年齢計算!$B$1</definedName>
    <definedName name="m_date" localSheetId="4">[1]年齢計算!$B$1</definedName>
    <definedName name="m_date">年齢計算!$B$1</definedName>
    <definedName name="愛知県">市町村!$A$2:$A$55</definedName>
    <definedName name="岐阜県">市町村!$B$2:$B$55</definedName>
    <definedName name="県名">市町村!$A$1:$D$1</definedName>
    <definedName name="三重県">市町村!$C$2:$C$55</definedName>
    <definedName name="市町村名">市町村!$A$1:$D$55</definedName>
    <definedName name="静岡県">市町村!$D$2:$D$55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23" l="1"/>
  <c r="E24" i="23"/>
  <c r="H24" i="23"/>
  <c r="G24" i="23"/>
  <c r="I24" i="23"/>
  <c r="L24" i="23"/>
  <c r="J24" i="23"/>
  <c r="K24" i="23"/>
  <c r="U23" i="22"/>
  <c r="U22" i="22"/>
  <c r="U21" i="22"/>
  <c r="U20" i="22"/>
  <c r="U19" i="22"/>
  <c r="U18" i="22"/>
  <c r="U17" i="22"/>
  <c r="U16" i="22"/>
  <c r="U15" i="22"/>
  <c r="U14" i="22"/>
  <c r="U12" i="22"/>
  <c r="U13" i="22"/>
  <c r="U24" i="22"/>
  <c r="U25" i="22"/>
  <c r="U26" i="22"/>
  <c r="U27" i="22"/>
  <c r="U28" i="22"/>
  <c r="U29" i="22"/>
  <c r="U30" i="22"/>
  <c r="U31" i="22"/>
  <c r="W7" i="22"/>
  <c r="E7" i="22"/>
  <c r="M7" i="22"/>
  <c r="I8" i="23"/>
  <c r="U13" i="18"/>
  <c r="U14" i="18"/>
  <c r="U15" i="18"/>
  <c r="U16" i="18"/>
  <c r="U17" i="18"/>
  <c r="U18" i="18"/>
  <c r="L30" i="23"/>
  <c r="J20" i="23"/>
  <c r="I20" i="23"/>
  <c r="H20" i="23"/>
  <c r="G20" i="23"/>
  <c r="E20" i="23"/>
  <c r="F20" i="23"/>
  <c r="I10" i="23"/>
  <c r="G4" i="23"/>
  <c r="U19" i="18"/>
  <c r="U20" i="18"/>
  <c r="U21" i="18"/>
  <c r="U22" i="18"/>
  <c r="U23" i="18"/>
  <c r="U24" i="18"/>
  <c r="U25" i="18"/>
  <c r="U26" i="18"/>
  <c r="U27" i="18"/>
  <c r="U28" i="18"/>
  <c r="U29" i="18"/>
  <c r="U30" i="18"/>
  <c r="U31" i="18"/>
  <c r="U32" i="18"/>
  <c r="U33" i="18"/>
  <c r="U34" i="18"/>
  <c r="U35" i="18"/>
  <c r="U36" i="18"/>
  <c r="U37" i="18"/>
  <c r="U38" i="18"/>
  <c r="U39" i="18"/>
  <c r="U40" i="18"/>
  <c r="U41" i="18"/>
  <c r="U42" i="18"/>
  <c r="B2" i="7"/>
  <c r="B3" i="7" s="1"/>
  <c r="U12" i="18" s="1"/>
  <c r="K21" i="22"/>
  <c r="K17" i="22"/>
  <c r="K25" i="22"/>
  <c r="K11" i="22"/>
  <c r="K36" i="18"/>
  <c r="K26" i="22"/>
  <c r="K30" i="22"/>
  <c r="K26" i="18"/>
  <c r="K40" i="18"/>
  <c r="K27" i="22"/>
  <c r="K30" i="18"/>
  <c r="K34" i="18"/>
  <c r="K24" i="18"/>
  <c r="K20" i="22"/>
  <c r="K16" i="22"/>
  <c r="K17" i="18"/>
  <c r="K28" i="22"/>
  <c r="K20" i="18"/>
  <c r="K27" i="18"/>
  <c r="K12" i="18"/>
  <c r="K19" i="18"/>
  <c r="K24" i="22"/>
  <c r="K33" i="18"/>
  <c r="K31" i="18"/>
  <c r="K16" i="18"/>
  <c r="K32" i="18"/>
  <c r="K23" i="22"/>
  <c r="K19" i="22"/>
  <c r="K15" i="22"/>
  <c r="K23" i="18"/>
  <c r="K29" i="18"/>
  <c r="K37" i="18"/>
  <c r="K42" i="18"/>
  <c r="K21" i="18"/>
  <c r="K39" i="18"/>
  <c r="K25" i="18"/>
  <c r="K22" i="18"/>
  <c r="K41" i="18"/>
  <c r="K14" i="18"/>
  <c r="K22" i="22"/>
  <c r="K18" i="22"/>
  <c r="K14" i="22"/>
  <c r="K38" i="18"/>
  <c r="K18" i="18"/>
  <c r="K29" i="22"/>
  <c r="K35" i="18"/>
  <c r="K13" i="18"/>
  <c r="K15" i="18"/>
  <c r="K12" i="22"/>
  <c r="K28" i="18"/>
  <c r="K13" i="22"/>
  <c r="K31" i="22"/>
  <c r="M20" i="23" l="1"/>
  <c r="M25" i="23" s="1"/>
  <c r="F28" i="23" s="1"/>
  <c r="L28" i="23" s="1"/>
  <c r="M26" i="23"/>
  <c r="F29" i="23" s="1"/>
  <c r="L29" i="23" s="1"/>
  <c r="M24" i="23"/>
  <c r="U11" i="22"/>
  <c r="K31"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Hayashi</author>
  </authors>
  <commentList>
    <comment ref="G9" authorId="0" shapeId="0" xr:uid="{88734C92-00FA-4BA4-9EB7-552D7B0419FD}">
      <text>
        <r>
          <rPr>
            <sz val="9"/>
            <color indexed="81"/>
            <rFont val="ＭＳ Ｐゴシック"/>
            <family val="3"/>
            <charset val="128"/>
          </rPr>
          <t>氏名の間にスペース（全角）</t>
        </r>
      </text>
    </comment>
    <comment ref="K9" authorId="0" shapeId="0" xr:uid="{7D18DC92-1732-46AE-B5A0-F54DF8ACB998}">
      <text>
        <r>
          <rPr>
            <sz val="9"/>
            <color indexed="81"/>
            <rFont val="ＭＳ Ｐゴシック"/>
            <family val="3"/>
            <charset val="128"/>
          </rPr>
          <t>自動で入力されますが、誤っている場合は手入力で修正してください。</t>
        </r>
      </text>
    </comment>
    <comment ref="U9" authorId="0" shapeId="0" xr:uid="{6928EAFC-2C62-4E67-928C-CE90DB569865}">
      <text>
        <r>
          <rPr>
            <sz val="9"/>
            <color indexed="81"/>
            <rFont val="ＭＳ Ｐゴシック"/>
            <family val="3"/>
            <charset val="128"/>
          </rPr>
          <t>令和３年８月５日時点での学年・年齢です。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Hayashi</author>
  </authors>
  <commentList>
    <comment ref="G9" authorId="0" shapeId="0" xr:uid="{3C60128A-138F-4A04-B9B3-E5F3DE31EF79}">
      <text>
        <r>
          <rPr>
            <sz val="9"/>
            <color indexed="81"/>
            <rFont val="ＭＳ Ｐゴシック"/>
            <family val="3"/>
            <charset val="128"/>
          </rPr>
          <t>氏名の間にスペース（全角）</t>
        </r>
      </text>
    </comment>
    <comment ref="K9" authorId="0" shapeId="0" xr:uid="{85869853-4546-4EEA-A6BD-6E14092126C9}">
      <text>
        <r>
          <rPr>
            <sz val="9"/>
            <color indexed="81"/>
            <rFont val="ＭＳ Ｐゴシック"/>
            <family val="3"/>
            <charset val="128"/>
          </rPr>
          <t>自動で入力されますが、誤っている場合は手入力で修正してください。</t>
        </r>
      </text>
    </comment>
    <comment ref="U9" authorId="0" shapeId="0" xr:uid="{00000000-0006-0000-0100-000003000000}">
      <text>
        <r>
          <rPr>
            <sz val="9"/>
            <color indexed="81"/>
            <rFont val="ＭＳ Ｐゴシック"/>
            <family val="3"/>
            <charset val="128"/>
          </rPr>
          <t>令和３年８月５日時点での年齢です。</t>
        </r>
      </text>
    </comment>
  </commentList>
</comments>
</file>

<file path=xl/sharedStrings.xml><?xml version="1.0" encoding="utf-8"?>
<sst xmlns="http://schemas.openxmlformats.org/spreadsheetml/2006/main" count="422" uniqueCount="359">
  <si>
    <t>※備考</t>
    <rPh sb="1" eb="3">
      <t>ビコウ</t>
    </rPh>
    <phoneticPr fontId="1"/>
  </si>
  <si>
    <t>報告者名</t>
    <rPh sb="0" eb="3">
      <t>ホウコクシャ</t>
    </rPh>
    <rPh sb="3" eb="4">
      <t>ナ</t>
    </rPh>
    <phoneticPr fontId="1"/>
  </si>
  <si>
    <t>Ａ－３</t>
    <phoneticPr fontId="1"/>
  </si>
  <si>
    <t>団⇒　地区　　提出用</t>
    <rPh sb="0" eb="1">
      <t>ダン</t>
    </rPh>
    <rPh sb="7" eb="9">
      <t>テイシュツ</t>
    </rPh>
    <rPh sb="9" eb="10">
      <t>ヨウ</t>
    </rPh>
    <phoneticPr fontId="1"/>
  </si>
  <si>
    <t>　地区代表者　御中</t>
    <rPh sb="1" eb="3">
      <t>チク</t>
    </rPh>
    <rPh sb="3" eb="6">
      <t>ダイヒョウシャ</t>
    </rPh>
    <rPh sb="7" eb="9">
      <t>オンチュウ</t>
    </rPh>
    <phoneticPr fontId="1"/>
  </si>
  <si>
    <t>団名</t>
    <phoneticPr fontId="1"/>
  </si>
  <si>
    <t>男</t>
    <rPh sb="0" eb="1">
      <t>オトコ</t>
    </rPh>
    <phoneticPr fontId="1"/>
  </si>
  <si>
    <t>Ａ－１</t>
    <phoneticPr fontId="1"/>
  </si>
  <si>
    <t>地区代表者　御中</t>
    <rPh sb="0" eb="2">
      <t>チク</t>
    </rPh>
    <rPh sb="2" eb="4">
      <t>ダイヒョウ</t>
    </rPh>
    <rPh sb="4" eb="5">
      <t>シャ</t>
    </rPh>
    <rPh sb="6" eb="8">
      <t>オンチュウ</t>
    </rPh>
    <phoneticPr fontId="1"/>
  </si>
  <si>
    <t>Ｎｏ</t>
    <phoneticPr fontId="1"/>
  </si>
  <si>
    <t>所属隊</t>
    <rPh sb="0" eb="2">
      <t>ショゾク</t>
    </rPh>
    <rPh sb="2" eb="3">
      <t>タイ</t>
    </rPh>
    <phoneticPr fontId="1"/>
  </si>
  <si>
    <t>加盟員Ｎｏ</t>
    <rPh sb="0" eb="2">
      <t>カメイ</t>
    </rPh>
    <rPh sb="2" eb="3">
      <t>イン</t>
    </rPh>
    <phoneticPr fontId="1"/>
  </si>
  <si>
    <t>氏　　　名</t>
    <rPh sb="0" eb="1">
      <t>ウジ</t>
    </rPh>
    <rPh sb="4" eb="5">
      <t>ナ</t>
    </rPh>
    <phoneticPr fontId="1"/>
  </si>
  <si>
    <t>フリガナ</t>
    <phoneticPr fontId="1"/>
  </si>
  <si>
    <t>性別</t>
    <rPh sb="0" eb="2">
      <t>セイベツ</t>
    </rPh>
    <phoneticPr fontId="1"/>
  </si>
  <si>
    <t>生年月日</t>
    <rPh sb="0" eb="2">
      <t>セイネン</t>
    </rPh>
    <rPh sb="2" eb="4">
      <t>ガッピ</t>
    </rPh>
    <phoneticPr fontId="1"/>
  </si>
  <si>
    <t>学年</t>
    <rPh sb="0" eb="2">
      <t>ガクネン</t>
    </rPh>
    <phoneticPr fontId="1"/>
  </si>
  <si>
    <t>例</t>
    <rPh sb="0" eb="1">
      <t>レイ</t>
    </rPh>
    <phoneticPr fontId="1"/>
  </si>
  <si>
    <t>Ａ－２</t>
    <phoneticPr fontId="1"/>
  </si>
  <si>
    <t>愛知県</t>
  </si>
  <si>
    <t>岐阜県</t>
    <rPh sb="0" eb="3">
      <t>ギフケン</t>
    </rPh>
    <phoneticPr fontId="2"/>
  </si>
  <si>
    <t>三重県</t>
  </si>
  <si>
    <t>静岡県</t>
  </si>
  <si>
    <t>愛西市</t>
  </si>
  <si>
    <t>恵那市</t>
  </si>
  <si>
    <t>伊賀市</t>
  </si>
  <si>
    <t>熱海市</t>
  </si>
  <si>
    <t>あま市</t>
  </si>
  <si>
    <t>大垣市</t>
  </si>
  <si>
    <t>伊勢市</t>
  </si>
  <si>
    <t>伊豆市</t>
  </si>
  <si>
    <t>安城市</t>
  </si>
  <si>
    <t>海津市</t>
  </si>
  <si>
    <t>いなべ市</t>
  </si>
  <si>
    <t>伊豆の国市</t>
  </si>
  <si>
    <t>一宮市</t>
  </si>
  <si>
    <t>各務原市</t>
  </si>
  <si>
    <t>尾鷲市</t>
  </si>
  <si>
    <t>伊東市</t>
  </si>
  <si>
    <t>稲沢市</t>
  </si>
  <si>
    <t>可児市</t>
  </si>
  <si>
    <t>亀山市</t>
  </si>
  <si>
    <t>磐田市</t>
  </si>
  <si>
    <t>犬山市</t>
  </si>
  <si>
    <t>岐阜市</t>
  </si>
  <si>
    <t>熊野市</t>
  </si>
  <si>
    <t>御前崎市</t>
  </si>
  <si>
    <t>岩倉市</t>
  </si>
  <si>
    <t>郡上市</t>
  </si>
  <si>
    <t>桑名市</t>
  </si>
  <si>
    <t>掛川市</t>
  </si>
  <si>
    <t>大府市</t>
  </si>
  <si>
    <t>下呂市</t>
  </si>
  <si>
    <t>志摩市</t>
  </si>
  <si>
    <t>菊川市</t>
  </si>
  <si>
    <t>岡崎市</t>
  </si>
  <si>
    <t>関市</t>
  </si>
  <si>
    <t>鈴鹿市</t>
  </si>
  <si>
    <t>湖西市</t>
  </si>
  <si>
    <t>尾張旭市</t>
  </si>
  <si>
    <t>高山市</t>
  </si>
  <si>
    <t>津市</t>
  </si>
  <si>
    <t>御殿場市</t>
  </si>
  <si>
    <t>春日井市</t>
  </si>
  <si>
    <t>多治見市</t>
  </si>
  <si>
    <t>鳥羽市</t>
  </si>
  <si>
    <t>静岡市</t>
  </si>
  <si>
    <t>蒲郡市</t>
  </si>
  <si>
    <t>土岐市</t>
  </si>
  <si>
    <t>名張市</t>
  </si>
  <si>
    <t>島田市</t>
  </si>
  <si>
    <t>刈谷市</t>
  </si>
  <si>
    <t>中津川市</t>
  </si>
  <si>
    <t>松阪市</t>
  </si>
  <si>
    <t>下田市</t>
  </si>
  <si>
    <t>北名古屋市</t>
  </si>
  <si>
    <t>羽島市</t>
  </si>
  <si>
    <t>四日市市</t>
  </si>
  <si>
    <t>裾野市</t>
  </si>
  <si>
    <t>清須市</t>
  </si>
  <si>
    <t>飛騨市</t>
  </si>
  <si>
    <t>朝日町</t>
  </si>
  <si>
    <t>沼津市</t>
  </si>
  <si>
    <t>江南市</t>
  </si>
  <si>
    <t>瑞浪市</t>
  </si>
  <si>
    <t>大台町</t>
  </si>
  <si>
    <t>浜松市</t>
  </si>
  <si>
    <t>小牧市</t>
  </si>
  <si>
    <t>瑞穂市</t>
  </si>
  <si>
    <t>川越町</t>
  </si>
  <si>
    <t>袋井市</t>
  </si>
  <si>
    <t>新城市</t>
  </si>
  <si>
    <t>美濃加茂市</t>
  </si>
  <si>
    <t>木曽岬町</t>
  </si>
  <si>
    <t>藤枝市</t>
  </si>
  <si>
    <t>瀬戸市</t>
  </si>
  <si>
    <t>美濃市</t>
  </si>
  <si>
    <t>紀宝町</t>
  </si>
  <si>
    <t>富士市</t>
  </si>
  <si>
    <t>高浜市</t>
  </si>
  <si>
    <t>本巣市</t>
  </si>
  <si>
    <t>紀北町</t>
  </si>
  <si>
    <t>富士宮市</t>
  </si>
  <si>
    <t>田原市</t>
  </si>
  <si>
    <t>山県市</t>
  </si>
  <si>
    <t>菰野町</t>
  </si>
  <si>
    <t>牧之原市</t>
  </si>
  <si>
    <t>知多市</t>
  </si>
  <si>
    <t>安八町</t>
  </si>
  <si>
    <t>大紀町</t>
  </si>
  <si>
    <t>三島市</t>
  </si>
  <si>
    <t>知立市</t>
  </si>
  <si>
    <t>池田町</t>
  </si>
  <si>
    <t>多気町</t>
  </si>
  <si>
    <t>焼津市</t>
  </si>
  <si>
    <t>津島市</t>
  </si>
  <si>
    <t>揖斐川町</t>
  </si>
  <si>
    <t>玉城町</t>
  </si>
  <si>
    <t>小山町</t>
  </si>
  <si>
    <t>東海市</t>
  </si>
  <si>
    <t>大野町</t>
  </si>
  <si>
    <t>東員町</t>
  </si>
  <si>
    <t>河津町</t>
  </si>
  <si>
    <t>常滑市</t>
  </si>
  <si>
    <t>笠松町</t>
  </si>
  <si>
    <t>南伊勢町</t>
  </si>
  <si>
    <t>川根本町</t>
  </si>
  <si>
    <t>豊明市</t>
  </si>
  <si>
    <t>川辺町</t>
  </si>
  <si>
    <t>御浜町</t>
  </si>
  <si>
    <t>函南町</t>
  </si>
  <si>
    <t>豊川市</t>
  </si>
  <si>
    <t>北方町</t>
  </si>
  <si>
    <t>明和町</t>
  </si>
  <si>
    <t>清水町</t>
  </si>
  <si>
    <t>豊田市</t>
  </si>
  <si>
    <t>岐南町</t>
  </si>
  <si>
    <t>度会町</t>
  </si>
  <si>
    <t>長泉町</t>
  </si>
  <si>
    <t>豊橋市</t>
  </si>
  <si>
    <t>神戸町</t>
  </si>
  <si>
    <t>西伊豆町</t>
  </si>
  <si>
    <t>長久手市</t>
  </si>
  <si>
    <t>坂祝町</t>
  </si>
  <si>
    <t>東伊豆町</t>
  </si>
  <si>
    <t>名古屋市</t>
  </si>
  <si>
    <t>白川町</t>
  </si>
  <si>
    <t>松崎町</t>
  </si>
  <si>
    <t>西尾市</t>
  </si>
  <si>
    <t>白川村</t>
  </si>
  <si>
    <t>南伊豆町</t>
  </si>
  <si>
    <t>日進市</t>
  </si>
  <si>
    <t>関ケ原町</t>
  </si>
  <si>
    <t>森町</t>
  </si>
  <si>
    <t>半田市</t>
  </si>
  <si>
    <t>垂井町</t>
  </si>
  <si>
    <t>吉田町</t>
  </si>
  <si>
    <t>碧南市</t>
  </si>
  <si>
    <t>富加町</t>
  </si>
  <si>
    <t>みよし市</t>
  </si>
  <si>
    <t>東白川村</t>
  </si>
  <si>
    <t>弥富市</t>
  </si>
  <si>
    <t>七宗町</t>
  </si>
  <si>
    <t>阿久比町</t>
  </si>
  <si>
    <t>御嵩町</t>
  </si>
  <si>
    <t>大口町</t>
  </si>
  <si>
    <t>八百津町</t>
  </si>
  <si>
    <t>大治町</t>
  </si>
  <si>
    <t>養老町</t>
  </si>
  <si>
    <t>蟹江町</t>
  </si>
  <si>
    <t>輪之内町</t>
  </si>
  <si>
    <t>幸田町</t>
  </si>
  <si>
    <t>設楽町</t>
  </si>
  <si>
    <t>武豊町</t>
  </si>
  <si>
    <t>東栄町</t>
  </si>
  <si>
    <t>東郷町</t>
  </si>
  <si>
    <t>飛島村</t>
  </si>
  <si>
    <t>豊根村</t>
  </si>
  <si>
    <t>豊山町</t>
  </si>
  <si>
    <t>東浦町</t>
  </si>
  <si>
    <t>扶桑町</t>
  </si>
  <si>
    <t>南知多町</t>
  </si>
  <si>
    <t>美浜町</t>
  </si>
  <si>
    <t>大会日</t>
    <rPh sb="0" eb="3">
      <t>タイカイビ</t>
    </rPh>
    <phoneticPr fontId="1"/>
  </si>
  <si>
    <t>m_date</t>
    <phoneticPr fontId="1"/>
  </si>
  <si>
    <t>学年基準日</t>
    <rPh sb="0" eb="2">
      <t>ガクネン</t>
    </rPh>
    <rPh sb="2" eb="5">
      <t>キジュンビ</t>
    </rPh>
    <phoneticPr fontId="1"/>
  </si>
  <si>
    <t>g_date</t>
    <phoneticPr fontId="1"/>
  </si>
  <si>
    <t>高校生以上</t>
    <rPh sb="0" eb="3">
      <t>コウコウセイ</t>
    </rPh>
    <rPh sb="3" eb="5">
      <t>イジョウ</t>
    </rPh>
    <phoneticPr fontId="1"/>
  </si>
  <si>
    <t>h_date</t>
    <phoneticPr fontId="1"/>
  </si>
  <si>
    <t>grade</t>
  </si>
  <si>
    <t>年齢</t>
  </si>
  <si>
    <t>学年</t>
  </si>
  <si>
    <t>未就学児</t>
  </si>
  <si>
    <t>小1</t>
    <phoneticPr fontId="1"/>
  </si>
  <si>
    <t>小2</t>
    <phoneticPr fontId="1"/>
  </si>
  <si>
    <t>小3</t>
    <phoneticPr fontId="1"/>
  </si>
  <si>
    <t>小4</t>
    <phoneticPr fontId="1"/>
  </si>
  <si>
    <t>小5</t>
    <phoneticPr fontId="1"/>
  </si>
  <si>
    <t>小6</t>
    <phoneticPr fontId="1"/>
  </si>
  <si>
    <t>中1</t>
    <phoneticPr fontId="1"/>
  </si>
  <si>
    <t>中2</t>
    <phoneticPr fontId="1"/>
  </si>
  <si>
    <t>中3</t>
    <phoneticPr fontId="1"/>
  </si>
  <si>
    <t>団⇒　地区⇒　大会本部　　提出用</t>
    <rPh sb="0" eb="1">
      <t>ダン</t>
    </rPh>
    <rPh sb="3" eb="5">
      <t>チク</t>
    </rPh>
    <rPh sb="7" eb="9">
      <t>タイカイ</t>
    </rPh>
    <rPh sb="9" eb="11">
      <t>ホンブ</t>
    </rPh>
    <rPh sb="13" eb="16">
      <t>テイシュツヨウ</t>
    </rPh>
    <phoneticPr fontId="1"/>
  </si>
  <si>
    <t>尾張　太郎</t>
    <rPh sb="0" eb="2">
      <t>オワリ</t>
    </rPh>
    <rPh sb="3" eb="5">
      <t>タロウ</t>
    </rPh>
    <phoneticPr fontId="1"/>
  </si>
  <si>
    <t>大会運営本部</t>
    <rPh sb="0" eb="2">
      <t>タイカイ</t>
    </rPh>
    <rPh sb="2" eb="4">
      <t>ウンエイ</t>
    </rPh>
    <rPh sb="4" eb="6">
      <t>ホンブ</t>
    </rPh>
    <phoneticPr fontId="6"/>
  </si>
  <si>
    <t>○</t>
  </si>
  <si>
    <t>参加形態</t>
    <rPh sb="0" eb="2">
      <t>サンカ</t>
    </rPh>
    <rPh sb="2" eb="4">
      <t>ケイタイ</t>
    </rPh>
    <phoneticPr fontId="6"/>
  </si>
  <si>
    <t>尾張キャンポリー2021「確定」申込書（ボーイ・ベンチャースカウト用）</t>
    <rPh sb="0" eb="2">
      <t>オワリ</t>
    </rPh>
    <rPh sb="13" eb="15">
      <t>カクテイ</t>
    </rPh>
    <rPh sb="16" eb="19">
      <t>モウシコミショ</t>
    </rPh>
    <rPh sb="33" eb="34">
      <t>ヨウ</t>
    </rPh>
    <phoneticPr fontId="1"/>
  </si>
  <si>
    <t>■スカウト用</t>
    <rPh sb="5" eb="6">
      <t>ヨウ</t>
    </rPh>
    <phoneticPr fontId="8"/>
  </si>
  <si>
    <t>BS</t>
  </si>
  <si>
    <t>BS</t>
    <phoneticPr fontId="8"/>
  </si>
  <si>
    <t>VS</t>
    <phoneticPr fontId="8"/>
  </si>
  <si>
    <t>所属隊</t>
    <rPh sb="0" eb="3">
      <t>ショゾクタイ</t>
    </rPh>
    <phoneticPr fontId="8"/>
  </si>
  <si>
    <t>性別</t>
    <rPh sb="0" eb="2">
      <t>セイベツ</t>
    </rPh>
    <phoneticPr fontId="8"/>
  </si>
  <si>
    <t>男</t>
    <rPh sb="0" eb="1">
      <t>オトコ</t>
    </rPh>
    <phoneticPr fontId="8"/>
  </si>
  <si>
    <t>女</t>
    <rPh sb="0" eb="1">
      <t>オンナ</t>
    </rPh>
    <phoneticPr fontId="8"/>
  </si>
  <si>
    <t>地区名：</t>
    <rPh sb="0" eb="2">
      <t>チク</t>
    </rPh>
    <rPh sb="2" eb="3">
      <t>メイ</t>
    </rPh>
    <phoneticPr fontId="1"/>
  </si>
  <si>
    <t>地区名</t>
    <rPh sb="0" eb="2">
      <t>チク</t>
    </rPh>
    <rPh sb="2" eb="3">
      <t>メイ</t>
    </rPh>
    <phoneticPr fontId="8"/>
  </si>
  <si>
    <t>尾張南</t>
    <rPh sb="0" eb="2">
      <t>オワリ</t>
    </rPh>
    <rPh sb="2" eb="3">
      <t>ミナミ</t>
    </rPh>
    <phoneticPr fontId="8"/>
  </si>
  <si>
    <t>尾張東</t>
    <rPh sb="0" eb="2">
      <t>オワリ</t>
    </rPh>
    <rPh sb="2" eb="3">
      <t>ヒガシ</t>
    </rPh>
    <phoneticPr fontId="8"/>
  </si>
  <si>
    <t>尾張西</t>
    <rPh sb="0" eb="2">
      <t>オワリ</t>
    </rPh>
    <rPh sb="2" eb="3">
      <t>ニシ</t>
    </rPh>
    <phoneticPr fontId="8"/>
  </si>
  <si>
    <t>団名：</t>
    <rPh sb="0" eb="1">
      <t>ダン</t>
    </rPh>
    <rPh sb="1" eb="2">
      <t>ナ</t>
    </rPh>
    <phoneticPr fontId="1"/>
  </si>
  <si>
    <t>団名</t>
    <rPh sb="0" eb="1">
      <t>ダン</t>
    </rPh>
    <rPh sb="1" eb="2">
      <t>メイ</t>
    </rPh>
    <phoneticPr fontId="8"/>
  </si>
  <si>
    <t>弥富第１団</t>
    <phoneticPr fontId="8"/>
  </si>
  <si>
    <t>大治第１団</t>
    <phoneticPr fontId="8"/>
  </si>
  <si>
    <t>蟹江第１団</t>
    <phoneticPr fontId="8"/>
  </si>
  <si>
    <t>愛西第１団</t>
    <phoneticPr fontId="8"/>
  </si>
  <si>
    <t>あま第１団</t>
    <phoneticPr fontId="8"/>
  </si>
  <si>
    <t>あま第２団</t>
    <phoneticPr fontId="8"/>
  </si>
  <si>
    <t>あま第３団</t>
    <phoneticPr fontId="8"/>
  </si>
  <si>
    <t>津島第２団</t>
    <phoneticPr fontId="8"/>
  </si>
  <si>
    <t>津島第３団</t>
    <phoneticPr fontId="8"/>
  </si>
  <si>
    <t>犬山第５団</t>
    <phoneticPr fontId="8"/>
  </si>
  <si>
    <t>犬山第７団</t>
    <phoneticPr fontId="8"/>
  </si>
  <si>
    <t>大口第１団</t>
    <phoneticPr fontId="8"/>
  </si>
  <si>
    <t>江南第１団</t>
    <phoneticPr fontId="8"/>
  </si>
  <si>
    <t>江南第３団</t>
    <phoneticPr fontId="8"/>
  </si>
  <si>
    <t>清須第１団</t>
    <phoneticPr fontId="8"/>
  </si>
  <si>
    <t>北名古屋第１団</t>
    <phoneticPr fontId="8"/>
  </si>
  <si>
    <t>北名古屋第２団</t>
    <phoneticPr fontId="8"/>
  </si>
  <si>
    <t>尾張旭第１団</t>
    <phoneticPr fontId="8"/>
  </si>
  <si>
    <t>瀬戸第１団</t>
    <phoneticPr fontId="8"/>
  </si>
  <si>
    <t>瀬戸第６団</t>
    <phoneticPr fontId="8"/>
  </si>
  <si>
    <t>長久手第１団</t>
    <phoneticPr fontId="8"/>
  </si>
  <si>
    <t>日進第１団</t>
    <phoneticPr fontId="8"/>
  </si>
  <si>
    <t>日進第２団</t>
    <phoneticPr fontId="8"/>
  </si>
  <si>
    <t>小牧第１団</t>
    <phoneticPr fontId="8"/>
  </si>
  <si>
    <t>小牧第２団</t>
    <phoneticPr fontId="8"/>
  </si>
  <si>
    <t>春日井第２団</t>
    <phoneticPr fontId="8"/>
  </si>
  <si>
    <t>春日井第４団</t>
    <phoneticPr fontId="8"/>
  </si>
  <si>
    <t>春日井第５団</t>
    <phoneticPr fontId="8"/>
  </si>
  <si>
    <t>春日井第８団</t>
    <phoneticPr fontId="8"/>
  </si>
  <si>
    <t>春日井第１０団</t>
    <phoneticPr fontId="8"/>
  </si>
  <si>
    <t>一宮第４団</t>
    <phoneticPr fontId="8"/>
  </si>
  <si>
    <t>一宮第５団</t>
    <phoneticPr fontId="8"/>
  </si>
  <si>
    <t>一宮第６団</t>
    <phoneticPr fontId="8"/>
  </si>
  <si>
    <t>一宮第９団</t>
    <phoneticPr fontId="8"/>
  </si>
  <si>
    <t>一宮第１０団</t>
    <phoneticPr fontId="8"/>
  </si>
  <si>
    <t>一宮第１３団</t>
    <phoneticPr fontId="8"/>
  </si>
  <si>
    <t>一宮第１４団</t>
    <phoneticPr fontId="8"/>
  </si>
  <si>
    <t>稲沢第１団</t>
    <phoneticPr fontId="8"/>
  </si>
  <si>
    <t>稲沢第３団</t>
    <phoneticPr fontId="8"/>
  </si>
  <si>
    <t>稲沢第４団</t>
    <phoneticPr fontId="8"/>
  </si>
  <si>
    <t>稲沢第６団</t>
    <phoneticPr fontId="8"/>
  </si>
  <si>
    <t>稲沢第９団</t>
    <phoneticPr fontId="8"/>
  </si>
  <si>
    <t>稲沢第１０団</t>
    <phoneticPr fontId="8"/>
  </si>
  <si>
    <t>予定申込</t>
    <rPh sb="0" eb="2">
      <t>ヨテイ</t>
    </rPh>
    <rPh sb="2" eb="4">
      <t>モウシコミ</t>
    </rPh>
    <phoneticPr fontId="8"/>
  </si>
  <si>
    <t>参加隊</t>
    <rPh sb="0" eb="2">
      <t>サンカ</t>
    </rPh>
    <rPh sb="2" eb="3">
      <t>タイ</t>
    </rPh>
    <phoneticPr fontId="6"/>
  </si>
  <si>
    <t>報告者名：</t>
    <rPh sb="0" eb="3">
      <t>ホウコクシャ</t>
    </rPh>
    <rPh sb="3" eb="4">
      <t>ナ</t>
    </rPh>
    <phoneticPr fontId="1"/>
  </si>
  <si>
    <t>尾張キャンポリー2021「確定」申込書（指導者・ローバースカウト用）</t>
    <rPh sb="0" eb="2">
      <t>オワリ</t>
    </rPh>
    <rPh sb="13" eb="15">
      <t>カクテイ</t>
    </rPh>
    <rPh sb="16" eb="17">
      <t>サル</t>
    </rPh>
    <rPh sb="20" eb="23">
      <t>シドウシャ</t>
    </rPh>
    <rPh sb="29" eb="30">
      <t>ヨウ</t>
    </rPh>
    <phoneticPr fontId="1"/>
  </si>
  <si>
    <t>種別</t>
    <rPh sb="0" eb="2">
      <t>シュベツ</t>
    </rPh>
    <phoneticPr fontId="1"/>
  </si>
  <si>
    <t>■共通</t>
    <rPh sb="1" eb="3">
      <t>キョウツウ</t>
    </rPh>
    <phoneticPr fontId="8"/>
  </si>
  <si>
    <t>■指導者</t>
    <rPh sb="1" eb="4">
      <t>シドウシャ</t>
    </rPh>
    <phoneticPr fontId="8"/>
  </si>
  <si>
    <t>種別</t>
    <rPh sb="0" eb="2">
      <t>シュベツ</t>
    </rPh>
    <phoneticPr fontId="8"/>
  </si>
  <si>
    <t>指導者</t>
    <rPh sb="0" eb="3">
      <t>シドウシャ</t>
    </rPh>
    <phoneticPr fontId="8"/>
  </si>
  <si>
    <t>RS</t>
    <phoneticPr fontId="8"/>
  </si>
  <si>
    <t>尾張　次郎</t>
    <rPh sb="0" eb="2">
      <t>オワリ</t>
    </rPh>
    <rPh sb="3" eb="5">
      <t>ジロウ</t>
    </rPh>
    <phoneticPr fontId="1"/>
  </si>
  <si>
    <t>大会参加日</t>
    <rPh sb="0" eb="2">
      <t>タイカイ</t>
    </rPh>
    <rPh sb="2" eb="4">
      <t>サンカ</t>
    </rPh>
    <rPh sb="4" eb="5">
      <t>ヒ</t>
    </rPh>
    <phoneticPr fontId="8"/>
  </si>
  <si>
    <t>参加
日程</t>
    <rPh sb="0" eb="2">
      <t>サンカ</t>
    </rPh>
    <rPh sb="3" eb="5">
      <t>ニッテイ</t>
    </rPh>
    <phoneticPr fontId="8"/>
  </si>
  <si>
    <t>参加日程</t>
    <rPh sb="0" eb="2">
      <t>サンカ</t>
    </rPh>
    <rPh sb="2" eb="4">
      <t>ニッテイ</t>
    </rPh>
    <phoneticPr fontId="8"/>
  </si>
  <si>
    <t>半期</t>
    <rPh sb="0" eb="2">
      <t>ハンキ</t>
    </rPh>
    <phoneticPr fontId="8"/>
  </si>
  <si>
    <t>全期</t>
    <rPh sb="0" eb="1">
      <t>ゼン</t>
    </rPh>
    <rPh sb="1" eb="2">
      <t>キ</t>
    </rPh>
    <phoneticPr fontId="8"/>
  </si>
  <si>
    <t>組み合わせ</t>
    <rPh sb="0" eb="1">
      <t>ク</t>
    </rPh>
    <rPh sb="2" eb="3">
      <t>ア</t>
    </rPh>
    <phoneticPr fontId="8"/>
  </si>
  <si>
    <t>尾張キャンポリー2021「確定」申込　（団総括表）</t>
    <rPh sb="0" eb="2">
      <t>オワリ</t>
    </rPh>
    <rPh sb="13" eb="15">
      <t>カクテイ</t>
    </rPh>
    <rPh sb="16" eb="18">
      <t>モウシコミ</t>
    </rPh>
    <rPh sb="20" eb="21">
      <t>ダン</t>
    </rPh>
    <rPh sb="21" eb="23">
      <t>ソウカツ</t>
    </rPh>
    <rPh sb="23" eb="24">
      <t>ヒョウ</t>
    </rPh>
    <phoneticPr fontId="1"/>
  </si>
  <si>
    <t>別途、各団ごとの参加確定申込書A-1,A-2を添付してください。</t>
    <rPh sb="0" eb="2">
      <t>ベット</t>
    </rPh>
    <rPh sb="3" eb="4">
      <t>カク</t>
    </rPh>
    <rPh sb="4" eb="5">
      <t>ダン</t>
    </rPh>
    <rPh sb="8" eb="10">
      <t>サンカ</t>
    </rPh>
    <rPh sb="10" eb="12">
      <t>カクテイ</t>
    </rPh>
    <rPh sb="12" eb="15">
      <t>モウシコミショ</t>
    </rPh>
    <rPh sb="23" eb="25">
      <t>テンプ</t>
    </rPh>
    <phoneticPr fontId="1"/>
  </si>
  <si>
    <t>分野</t>
    <rPh sb="0" eb="2">
      <t>ブンヤ</t>
    </rPh>
    <phoneticPr fontId="8"/>
  </si>
  <si>
    <t>（参加隊）</t>
    <phoneticPr fontId="8"/>
  </si>
  <si>
    <t>（参加隊以外）</t>
    <phoneticPr fontId="8"/>
  </si>
  <si>
    <t>(BS/VS)</t>
    <phoneticPr fontId="6"/>
  </si>
  <si>
    <t>参加隊</t>
    <phoneticPr fontId="8"/>
  </si>
  <si>
    <t>参加隊以外</t>
    <phoneticPr fontId="8"/>
  </si>
  <si>
    <t>（VSのみ）</t>
    <phoneticPr fontId="6"/>
  </si>
  <si>
    <t>合計</t>
    <rPh sb="0" eb="2">
      <t>ゴウケイ</t>
    </rPh>
    <phoneticPr fontId="8"/>
  </si>
  <si>
    <t>名</t>
    <rPh sb="0" eb="1">
      <t>メイ</t>
    </rPh>
    <phoneticPr fontId="8"/>
  </si>
  <si>
    <t>指導者
ローバースカウト</t>
    <rPh sb="0" eb="3">
      <t>シドウシャ</t>
    </rPh>
    <phoneticPr fontId="8"/>
  </si>
  <si>
    <t>ボーイスカウト
ベンチャースカウト</t>
    <phoneticPr fontId="8"/>
  </si>
  <si>
    <t>参加隊</t>
    <rPh sb="0" eb="3">
      <t>サンカタイ</t>
    </rPh>
    <phoneticPr fontId="8"/>
  </si>
  <si>
    <t>大会運営本部</t>
    <rPh sb="0" eb="2">
      <t>タイカイ</t>
    </rPh>
    <rPh sb="2" eb="4">
      <t>ウンエイ</t>
    </rPh>
    <rPh sb="4" eb="6">
      <t>ホンブ</t>
    </rPh>
    <phoneticPr fontId="8"/>
  </si>
  <si>
    <t>総合計人数</t>
    <rPh sb="0" eb="3">
      <t>ソウゴウケイ</t>
    </rPh>
    <rPh sb="3" eb="5">
      <t>ニンズウ</t>
    </rPh>
    <phoneticPr fontId="8"/>
  </si>
  <si>
    <t>分類</t>
    <rPh sb="0" eb="2">
      <t>ブンルイ</t>
    </rPh>
    <phoneticPr fontId="8"/>
  </si>
  <si>
    <t>全期</t>
    <rPh sb="0" eb="2">
      <t>ゼンキ</t>
    </rPh>
    <phoneticPr fontId="8"/>
  </si>
  <si>
    <t>確定申込</t>
    <rPh sb="0" eb="2">
      <t>カクテイ</t>
    </rPh>
    <rPh sb="2" eb="4">
      <t>モウシコミ</t>
    </rPh>
    <phoneticPr fontId="8"/>
  </si>
  <si>
    <t>×</t>
    <phoneticPr fontId="8"/>
  </si>
  <si>
    <t>円</t>
    <rPh sb="0" eb="1">
      <t>エン</t>
    </rPh>
    <phoneticPr fontId="8"/>
  </si>
  <si>
    <t>円　=</t>
    <rPh sb="0" eb="1">
      <t>エン</t>
    </rPh>
    <phoneticPr fontId="8"/>
  </si>
  <si>
    <t>差し引き納入額</t>
    <rPh sb="0" eb="1">
      <t>サ</t>
    </rPh>
    <rPh sb="2" eb="3">
      <t>ヒ</t>
    </rPh>
    <rPh sb="4" eb="6">
      <t>ノウニュウ</t>
    </rPh>
    <rPh sb="6" eb="7">
      <t>ガク</t>
    </rPh>
    <phoneticPr fontId="8"/>
  </si>
  <si>
    <t>標記について、下記のとおりに参加費及び確定申込書を添えて申込します。</t>
    <phoneticPr fontId="8"/>
  </si>
  <si>
    <t>予定申込数は予納金を納入した予定申込者数を入力してください</t>
    <rPh sb="0" eb="2">
      <t>ヨテイ</t>
    </rPh>
    <rPh sb="2" eb="4">
      <t>モウシコミ</t>
    </rPh>
    <rPh sb="4" eb="5">
      <t>スウ</t>
    </rPh>
    <rPh sb="6" eb="9">
      <t>ヨノウキン</t>
    </rPh>
    <rPh sb="10" eb="12">
      <t>ノウニュウ</t>
    </rPh>
    <rPh sb="14" eb="19">
      <t>ヨテイモウシコミシャ</t>
    </rPh>
    <rPh sb="19" eb="20">
      <t>スウ</t>
    </rPh>
    <rPh sb="21" eb="23">
      <t>ニュウリョク</t>
    </rPh>
    <phoneticPr fontId="8"/>
  </si>
  <si>
    <t>尾張キャンポリー2021「確定」申込について</t>
    <rPh sb="0" eb="2">
      <t>オワリ</t>
    </rPh>
    <rPh sb="13" eb="15">
      <t>カクテイ</t>
    </rPh>
    <rPh sb="16" eb="18">
      <t>モウシコミ</t>
    </rPh>
    <phoneticPr fontId="1"/>
  </si>
  <si>
    <t>【共通事項】</t>
    <rPh sb="1" eb="3">
      <t>キョウツウ</t>
    </rPh>
    <rPh sb="3" eb="5">
      <t>ジコウ</t>
    </rPh>
    <phoneticPr fontId="1"/>
  </si>
  <si>
    <t>☆「参加予定」申込書を踏まえて作成をしてください。</t>
    <rPh sb="11" eb="12">
      <t>フ</t>
    </rPh>
    <rPh sb="15" eb="17">
      <t>サクセイ</t>
    </rPh>
    <phoneticPr fontId="1"/>
  </si>
  <si>
    <t>☆「参加予定」申込書で記載した者が参加しないこととなった場合は、名簿から削除してください。</t>
    <rPh sb="7" eb="10">
      <t>モウシコミショ</t>
    </rPh>
    <rPh sb="11" eb="13">
      <t>キサイ</t>
    </rPh>
    <rPh sb="15" eb="16">
      <t>モノ</t>
    </rPh>
    <rPh sb="17" eb="19">
      <t>サンカ</t>
    </rPh>
    <rPh sb="28" eb="30">
      <t>バアイ</t>
    </rPh>
    <rPh sb="32" eb="34">
      <t>メイボ</t>
    </rPh>
    <rPh sb="36" eb="38">
      <t>サクジョ</t>
    </rPh>
    <phoneticPr fontId="1"/>
  </si>
  <si>
    <t>・「参加形態」の欄は、該当する方に○を付けてください。</t>
    <rPh sb="2" eb="4">
      <t>サンカ</t>
    </rPh>
    <rPh sb="4" eb="6">
      <t>ケイタイ</t>
    </rPh>
    <rPh sb="8" eb="9">
      <t>ラン</t>
    </rPh>
    <rPh sb="11" eb="13">
      <t>ガイトウ</t>
    </rPh>
    <rPh sb="15" eb="16">
      <t>ホウ</t>
    </rPh>
    <rPh sb="19" eb="20">
      <t>ツ</t>
    </rPh>
    <phoneticPr fontId="1"/>
  </si>
  <si>
    <t>・「予定申込」で記載済みのスカウトには○を付けてください。</t>
    <rPh sb="2" eb="4">
      <t>ヨテイ</t>
    </rPh>
    <rPh sb="4" eb="6">
      <t>モウシコミ</t>
    </rPh>
    <rPh sb="8" eb="10">
      <t>キサイ</t>
    </rPh>
    <rPh sb="10" eb="11">
      <t>ズ</t>
    </rPh>
    <rPh sb="21" eb="22">
      <t>ツ</t>
    </rPh>
    <phoneticPr fontId="1"/>
  </si>
  <si>
    <t>・RSについては、A-2の様式で申し込んでください。</t>
    <rPh sb="13" eb="15">
      <t>ヨウシキ</t>
    </rPh>
    <rPh sb="16" eb="17">
      <t>モウ</t>
    </rPh>
    <rPh sb="18" eb="19">
      <t>コ</t>
    </rPh>
    <phoneticPr fontId="1"/>
  </si>
  <si>
    <t>・「参加形態」は、隊指導者で参加が決まっている方以外は大会本部要員としてください。</t>
    <rPh sb="2" eb="4">
      <t>サンカ</t>
    </rPh>
    <rPh sb="4" eb="6">
      <t>ケイタイ</t>
    </rPh>
    <rPh sb="9" eb="10">
      <t>タイ</t>
    </rPh>
    <rPh sb="10" eb="13">
      <t>シドウシャ</t>
    </rPh>
    <rPh sb="14" eb="16">
      <t>サンカ</t>
    </rPh>
    <rPh sb="17" eb="18">
      <t>キ</t>
    </rPh>
    <rPh sb="23" eb="24">
      <t>カタ</t>
    </rPh>
    <rPh sb="24" eb="26">
      <t>イガイ</t>
    </rPh>
    <rPh sb="27" eb="29">
      <t>タイカイ</t>
    </rPh>
    <rPh sb="29" eb="31">
      <t>ホンブ</t>
    </rPh>
    <rPh sb="31" eb="33">
      <t>ヨウイン</t>
    </rPh>
    <phoneticPr fontId="1"/>
  </si>
  <si>
    <t>・「参加日程」は次の区分で選択してください。</t>
    <rPh sb="2" eb="4">
      <t>サンカ</t>
    </rPh>
    <rPh sb="4" eb="6">
      <t>ニッテイ</t>
    </rPh>
    <rPh sb="8" eb="9">
      <t>ツギ</t>
    </rPh>
    <rPh sb="10" eb="12">
      <t>クブン</t>
    </rPh>
    <rPh sb="13" eb="15">
      <t>センタク</t>
    </rPh>
    <phoneticPr fontId="1"/>
  </si>
  <si>
    <t>全期：5日間(4泊)以上の参加　…参加費25,000円</t>
    <rPh sb="0" eb="1">
      <t>ゼン</t>
    </rPh>
    <rPh sb="1" eb="2">
      <t>キ</t>
    </rPh>
    <rPh sb="4" eb="6">
      <t>ニチカン</t>
    </rPh>
    <rPh sb="8" eb="9">
      <t>ハク</t>
    </rPh>
    <rPh sb="10" eb="12">
      <t>イジョウ</t>
    </rPh>
    <rPh sb="13" eb="15">
      <t>サンカ</t>
    </rPh>
    <rPh sb="17" eb="20">
      <t>サンカヒ</t>
    </rPh>
    <rPh sb="22" eb="27">
      <t>０００エン</t>
    </rPh>
    <phoneticPr fontId="1"/>
  </si>
  <si>
    <t>※ボーイスカウト・ベンチャースカウトの「半期」の設定はありません。</t>
    <rPh sb="20" eb="22">
      <t>ハンキ</t>
    </rPh>
    <rPh sb="24" eb="26">
      <t>セッテイ</t>
    </rPh>
    <phoneticPr fontId="1"/>
  </si>
  <si>
    <t>・「大会参加日」は現時点での参加予定日程を○で示してください。</t>
    <rPh sb="2" eb="4">
      <t>タイカイ</t>
    </rPh>
    <rPh sb="4" eb="6">
      <t>サンカ</t>
    </rPh>
    <rPh sb="6" eb="7">
      <t>ビ</t>
    </rPh>
    <rPh sb="9" eb="12">
      <t>ゲンジテン</t>
    </rPh>
    <rPh sb="14" eb="16">
      <t>サンカ</t>
    </rPh>
    <rPh sb="16" eb="18">
      <t>ヨテイ</t>
    </rPh>
    <rPh sb="18" eb="20">
      <t>ニッテイ</t>
    </rPh>
    <rPh sb="23" eb="24">
      <t>シメ</t>
    </rPh>
    <phoneticPr fontId="1"/>
  </si>
  <si>
    <t>　大会参加日程は次のとおり：隊指導者…8月6日～11日　　大会本部要員…8月5日～11日</t>
    <rPh sb="1" eb="3">
      <t>タイカイ</t>
    </rPh>
    <rPh sb="3" eb="5">
      <t>サンカ</t>
    </rPh>
    <rPh sb="5" eb="7">
      <t>ニッテイ</t>
    </rPh>
    <rPh sb="8" eb="9">
      <t>ツギ</t>
    </rPh>
    <rPh sb="14" eb="15">
      <t>タイ</t>
    </rPh>
    <rPh sb="15" eb="18">
      <t>シドウシャ</t>
    </rPh>
    <rPh sb="20" eb="21">
      <t>ガツ</t>
    </rPh>
    <rPh sb="22" eb="23">
      <t>ニチ</t>
    </rPh>
    <rPh sb="26" eb="27">
      <t>ニチ</t>
    </rPh>
    <rPh sb="29" eb="31">
      <t>タイカイ</t>
    </rPh>
    <rPh sb="31" eb="33">
      <t>ホンブ</t>
    </rPh>
    <rPh sb="33" eb="35">
      <t>ヨウイン</t>
    </rPh>
    <rPh sb="37" eb="38">
      <t>ガツ</t>
    </rPh>
    <rPh sb="39" eb="40">
      <t>ニチ</t>
    </rPh>
    <rPh sb="43" eb="44">
      <t>ニチ</t>
    </rPh>
    <phoneticPr fontId="1"/>
  </si>
  <si>
    <t>・「予定申込」において予納金を支払った人数を黄色のセルに入力してください。</t>
    <rPh sb="2" eb="4">
      <t>ヨテイ</t>
    </rPh>
    <rPh sb="4" eb="6">
      <t>モウシコミ</t>
    </rPh>
    <rPh sb="11" eb="14">
      <t>ヨノウキン</t>
    </rPh>
    <rPh sb="15" eb="17">
      <t>シハラ</t>
    </rPh>
    <rPh sb="19" eb="21">
      <t>ニンズウ</t>
    </rPh>
    <rPh sb="22" eb="24">
      <t>キイロ</t>
    </rPh>
    <rPh sb="28" eb="30">
      <t>ニュウリョク</t>
    </rPh>
    <phoneticPr fontId="1"/>
  </si>
  <si>
    <t>尾張キャンポリー2021 大会運営本部</t>
    <rPh sb="0" eb="2">
      <t>オワリ</t>
    </rPh>
    <rPh sb="13" eb="15">
      <t>タイカイ</t>
    </rPh>
    <rPh sb="15" eb="17">
      <t>ウンエイ</t>
    </rPh>
    <rPh sb="17" eb="19">
      <t>ホンブ</t>
    </rPh>
    <phoneticPr fontId="1"/>
  </si>
  <si>
    <t>半期時ペアとなる指導者</t>
    <rPh sb="0" eb="2">
      <t>ハンキ</t>
    </rPh>
    <rPh sb="2" eb="3">
      <t>ジ</t>
    </rPh>
    <rPh sb="8" eb="11">
      <t>シドウシャ</t>
    </rPh>
    <phoneticPr fontId="8"/>
  </si>
  <si>
    <t>No</t>
    <phoneticPr fontId="8"/>
  </si>
  <si>
    <t>令和３年　　　月　　　　日</t>
    <rPh sb="0" eb="2">
      <t>レイワ</t>
    </rPh>
    <rPh sb="3" eb="4">
      <t>ネン</t>
    </rPh>
    <rPh sb="7" eb="8">
      <t>ツキ</t>
    </rPh>
    <rPh sb="12" eb="13">
      <t>ヒ</t>
    </rPh>
    <phoneticPr fontId="1"/>
  </si>
  <si>
    <t>年齢</t>
    <rPh sb="0" eb="2">
      <t>ネンレイ</t>
    </rPh>
    <phoneticPr fontId="1"/>
  </si>
  <si>
    <t>7月5日（月）までに各地区担当者まで参加費を添えて申込をしてください。</t>
    <rPh sb="1" eb="2">
      <t>ガツ</t>
    </rPh>
    <rPh sb="3" eb="4">
      <t>ヒ</t>
    </rPh>
    <rPh sb="5" eb="6">
      <t>ゲツ</t>
    </rPh>
    <rPh sb="10" eb="11">
      <t>カク</t>
    </rPh>
    <rPh sb="11" eb="13">
      <t>チク</t>
    </rPh>
    <rPh sb="13" eb="16">
      <t>タントウシャ</t>
    </rPh>
    <rPh sb="18" eb="21">
      <t>サンカヒ</t>
    </rPh>
    <rPh sb="22" eb="23">
      <t>ソ</t>
    </rPh>
    <rPh sb="25" eb="27">
      <t>モウシコミ</t>
    </rPh>
    <phoneticPr fontId="1"/>
  </si>
  <si>
    <t>・ＶＳについては、上級班長等参加隊での参加、大会本部奉仕または独自での参加が</t>
    <rPh sb="14" eb="16">
      <t>サンカ</t>
    </rPh>
    <rPh sb="16" eb="17">
      <t>タイ</t>
    </rPh>
    <rPh sb="19" eb="21">
      <t>サンカ</t>
    </rPh>
    <rPh sb="22" eb="24">
      <t>タイカイ</t>
    </rPh>
    <rPh sb="24" eb="26">
      <t>ホンブ</t>
    </rPh>
    <rPh sb="26" eb="28">
      <t>ホウシ</t>
    </rPh>
    <rPh sb="31" eb="33">
      <t>ドクジ</t>
    </rPh>
    <phoneticPr fontId="1"/>
  </si>
  <si>
    <t>　設定されます。（参加隊以外については後日詳細を展開予定。）</t>
    <rPh sb="1" eb="3">
      <t>セッテイ</t>
    </rPh>
    <rPh sb="9" eb="11">
      <t>サンカ</t>
    </rPh>
    <rPh sb="11" eb="12">
      <t>タイ</t>
    </rPh>
    <rPh sb="12" eb="14">
      <t>イガイ</t>
    </rPh>
    <rPh sb="19" eb="21">
      <t>ゴジツ</t>
    </rPh>
    <rPh sb="21" eb="23">
      <t>ショウサイ</t>
    </rPh>
    <rPh sb="24" eb="26">
      <t>テンカイ</t>
    </rPh>
    <rPh sb="26" eb="28">
      <t>ヨテイ</t>
    </rPh>
    <phoneticPr fontId="1"/>
  </si>
  <si>
    <t>・必要事項を記入してください。年齢は令和3年8月5日時点での年齢です。</t>
    <rPh sb="15" eb="17">
      <t>ネンレイ</t>
    </rPh>
    <rPh sb="18" eb="20">
      <t>レイワ</t>
    </rPh>
    <rPh sb="25" eb="26">
      <t>ニチ</t>
    </rPh>
    <rPh sb="30" eb="32">
      <t>ネンレイ</t>
    </rPh>
    <phoneticPr fontId="1"/>
  </si>
  <si>
    <t>・「予定申込」で記載済みの指導者・スカウトには○を付けてください。</t>
    <rPh sb="2" eb="4">
      <t>ヨテイ</t>
    </rPh>
    <rPh sb="4" eb="6">
      <t>モウシコミ</t>
    </rPh>
    <rPh sb="8" eb="10">
      <t>キサイ</t>
    </rPh>
    <rPh sb="10" eb="11">
      <t>ズ</t>
    </rPh>
    <rPh sb="13" eb="16">
      <t>シドウシャ</t>
    </rPh>
    <rPh sb="25" eb="26">
      <t>ツ</t>
    </rPh>
    <phoneticPr fontId="1"/>
  </si>
  <si>
    <t>・A-1、A-2から自動計算で数値が入力されるので、間違いがないか確認してください。</t>
    <rPh sb="10" eb="12">
      <t>ジドウ</t>
    </rPh>
    <rPh sb="12" eb="14">
      <t>ケイサン</t>
    </rPh>
    <rPh sb="15" eb="17">
      <t>スウチ</t>
    </rPh>
    <rPh sb="18" eb="20">
      <t>ニュウリョク</t>
    </rPh>
    <rPh sb="26" eb="28">
      <t>マチガ</t>
    </rPh>
    <rPh sb="33" eb="35">
      <t>カクニン</t>
    </rPh>
    <phoneticPr fontId="1"/>
  </si>
  <si>
    <t>　（尾張東地区の各団は記載不要。空欄にしておいてください。）</t>
    <rPh sb="2" eb="4">
      <t>オワリ</t>
    </rPh>
    <rPh sb="4" eb="5">
      <t>ヒガシ</t>
    </rPh>
    <rPh sb="5" eb="7">
      <t>チク</t>
    </rPh>
    <rPh sb="8" eb="9">
      <t>カク</t>
    </rPh>
    <rPh sb="9" eb="10">
      <t>ダン</t>
    </rPh>
    <rPh sb="11" eb="13">
      <t>キサイ</t>
    </rPh>
    <rPh sb="13" eb="15">
      <t>フヨウ</t>
    </rPh>
    <rPh sb="16" eb="18">
      <t>クウラン</t>
    </rPh>
    <phoneticPr fontId="1"/>
  </si>
  <si>
    <t>・この団総括表に記載の参加費合計額とＡ－１、Ａ－２を添えて、地区の担当者へ</t>
    <rPh sb="8" eb="10">
      <t>キサイ</t>
    </rPh>
    <rPh sb="11" eb="13">
      <t>サンカ</t>
    </rPh>
    <rPh sb="13" eb="14">
      <t>ヒ</t>
    </rPh>
    <rPh sb="14" eb="16">
      <t>ゴウケイ</t>
    </rPh>
    <rPh sb="16" eb="17">
      <t>ガク</t>
    </rPh>
    <rPh sb="26" eb="27">
      <t>ソ</t>
    </rPh>
    <rPh sb="30" eb="32">
      <t>チク</t>
    </rPh>
    <rPh sb="33" eb="36">
      <t>タントウシャ</t>
    </rPh>
    <phoneticPr fontId="1"/>
  </si>
  <si>
    <t>　提出してください。(提出期限は各地区において設定されます。）</t>
    <rPh sb="11" eb="13">
      <t>テイシュツ</t>
    </rPh>
    <rPh sb="13" eb="15">
      <t>キゲン</t>
    </rPh>
    <rPh sb="16" eb="19">
      <t>カクチク</t>
    </rPh>
    <rPh sb="23" eb="25">
      <t>セッテイ</t>
    </rPh>
    <phoneticPr fontId="1"/>
  </si>
  <si>
    <t>尾張キャンポリー2021</t>
    <rPh sb="0" eb="2">
      <t>オワリ</t>
    </rPh>
    <phoneticPr fontId="1"/>
  </si>
  <si>
    <t>大会運営本部各部の所掌業務</t>
    <rPh sb="0" eb="2">
      <t>タイカイ</t>
    </rPh>
    <rPh sb="2" eb="4">
      <t>ウンエイ</t>
    </rPh>
    <rPh sb="4" eb="6">
      <t>ホンブ</t>
    </rPh>
    <rPh sb="6" eb="8">
      <t>カクブ</t>
    </rPh>
    <rPh sb="9" eb="11">
      <t>ショショウ</t>
    </rPh>
    <rPh sb="11" eb="13">
      <t>ギョウム</t>
    </rPh>
    <phoneticPr fontId="1"/>
  </si>
  <si>
    <t>部　名</t>
    <rPh sb="0" eb="1">
      <t>ブ</t>
    </rPh>
    <rPh sb="2" eb="3">
      <t>メイ</t>
    </rPh>
    <phoneticPr fontId="1"/>
  </si>
  <si>
    <t>業　務　内　容</t>
    <rPh sb="0" eb="1">
      <t>ギョウ</t>
    </rPh>
    <rPh sb="2" eb="3">
      <t>ツトム</t>
    </rPh>
    <rPh sb="4" eb="5">
      <t>ナイ</t>
    </rPh>
    <rPh sb="6" eb="7">
      <t>カタチ</t>
    </rPh>
    <phoneticPr fontId="1"/>
  </si>
  <si>
    <t>プログラム部</t>
    <phoneticPr fontId="1"/>
  </si>
  <si>
    <t>・開閉会式、場内プログラムの運営
・カブ・ビーバーデイの運営　ほか</t>
    <rPh sb="1" eb="3">
      <t>カイヘイ</t>
    </rPh>
    <rPh sb="3" eb="4">
      <t>カイ</t>
    </rPh>
    <rPh sb="4" eb="5">
      <t>シキ</t>
    </rPh>
    <rPh sb="6" eb="8">
      <t>ジョウナイ</t>
    </rPh>
    <rPh sb="14" eb="16">
      <t>ウンエイ</t>
    </rPh>
    <rPh sb="28" eb="30">
      <t>ウンエイ</t>
    </rPh>
    <phoneticPr fontId="1"/>
  </si>
  <si>
    <t>施設・資材部</t>
    <rPh sb="5" eb="6">
      <t>ブ</t>
    </rPh>
    <phoneticPr fontId="1"/>
  </si>
  <si>
    <t>・本部の設営、撤営管理　・トイレ、水場の維持管理
・レンタル資材の管理　ほか</t>
    <rPh sb="1" eb="3">
      <t>ホンブ</t>
    </rPh>
    <rPh sb="4" eb="6">
      <t>セツエイ</t>
    </rPh>
    <rPh sb="7" eb="9">
      <t>テツエイ</t>
    </rPh>
    <rPh sb="9" eb="11">
      <t>カンリ</t>
    </rPh>
    <rPh sb="17" eb="19">
      <t>ミズバ</t>
    </rPh>
    <rPh sb="20" eb="22">
      <t>イジ</t>
    </rPh>
    <rPh sb="22" eb="24">
      <t>カンリ</t>
    </rPh>
    <rPh sb="30" eb="32">
      <t>シザイ</t>
    </rPh>
    <rPh sb="33" eb="35">
      <t>カンリ</t>
    </rPh>
    <phoneticPr fontId="1"/>
  </si>
  <si>
    <t>フ－ドサ－ビス部</t>
    <rPh sb="7" eb="8">
      <t>ブ</t>
    </rPh>
    <phoneticPr fontId="1"/>
  </si>
  <si>
    <t>・配給運営　・本部食堂の炊事、運営
・物販、アダルトエリアの運営</t>
    <rPh sb="1" eb="3">
      <t>ハイキュウ</t>
    </rPh>
    <rPh sb="3" eb="5">
      <t>ウンエイ</t>
    </rPh>
    <rPh sb="7" eb="9">
      <t>ホンブ</t>
    </rPh>
    <rPh sb="9" eb="11">
      <t>ショクドウ</t>
    </rPh>
    <rPh sb="12" eb="14">
      <t>スイジ</t>
    </rPh>
    <rPh sb="15" eb="17">
      <t>ウンエイ</t>
    </rPh>
    <rPh sb="19" eb="21">
      <t>ブッパン</t>
    </rPh>
    <rPh sb="30" eb="32">
      <t>ウンエイ</t>
    </rPh>
    <phoneticPr fontId="1"/>
  </si>
  <si>
    <t>輸送部</t>
    <phoneticPr fontId="1"/>
  </si>
  <si>
    <t>・人員、資材の輸送　・駐車場の管理　ほか</t>
    <rPh sb="1" eb="3">
      <t>ジンイン</t>
    </rPh>
    <rPh sb="4" eb="6">
      <t>シザイ</t>
    </rPh>
    <rPh sb="7" eb="9">
      <t>ユソウ</t>
    </rPh>
    <rPh sb="11" eb="14">
      <t>チュウシャジョウ</t>
    </rPh>
    <rPh sb="15" eb="17">
      <t>カンリ</t>
    </rPh>
    <phoneticPr fontId="1"/>
  </si>
  <si>
    <t>ライフサポ－ト部</t>
    <rPh sb="7" eb="8">
      <t>ブ</t>
    </rPh>
    <phoneticPr fontId="1"/>
  </si>
  <si>
    <t>・参加隊の野営生活全般の支援　・生活エリアの管理
・入退場の管理　・諸会議の運営　・救護部の支援　ほか</t>
    <rPh sb="1" eb="3">
      <t>サンカ</t>
    </rPh>
    <rPh sb="3" eb="4">
      <t>タイ</t>
    </rPh>
    <rPh sb="5" eb="7">
      <t>ヤエイ</t>
    </rPh>
    <rPh sb="7" eb="9">
      <t>セイカツ</t>
    </rPh>
    <rPh sb="9" eb="11">
      <t>ゼンパン</t>
    </rPh>
    <rPh sb="12" eb="14">
      <t>シエン</t>
    </rPh>
    <rPh sb="16" eb="18">
      <t>セイカツ</t>
    </rPh>
    <rPh sb="22" eb="24">
      <t>カンリ</t>
    </rPh>
    <rPh sb="26" eb="29">
      <t>ニュウタイジョウ</t>
    </rPh>
    <rPh sb="30" eb="32">
      <t>カンリ</t>
    </rPh>
    <rPh sb="34" eb="35">
      <t>ショ</t>
    </rPh>
    <rPh sb="35" eb="37">
      <t>カイギ</t>
    </rPh>
    <rPh sb="38" eb="40">
      <t>ウンエイ</t>
    </rPh>
    <rPh sb="42" eb="44">
      <t>キュウゴ</t>
    </rPh>
    <rPh sb="44" eb="45">
      <t>ブ</t>
    </rPh>
    <rPh sb="46" eb="48">
      <t>シエン</t>
    </rPh>
    <phoneticPr fontId="1"/>
  </si>
  <si>
    <t>救護部</t>
    <rPh sb="2" eb="3">
      <t>ブ</t>
    </rPh>
    <phoneticPr fontId="1"/>
  </si>
  <si>
    <t>・救護、応急処置　・傷病者の搬送</t>
    <rPh sb="4" eb="6">
      <t>オウキュウ</t>
    </rPh>
    <rPh sb="6" eb="8">
      <t>ショチ</t>
    </rPh>
    <rPh sb="10" eb="13">
      <t>ショウビョウシャ</t>
    </rPh>
    <rPh sb="14" eb="16">
      <t>ハンソウ</t>
    </rPh>
    <phoneticPr fontId="1"/>
  </si>
  <si>
    <t>団　　　名</t>
    <rPh sb="0" eb="1">
      <t>ダン</t>
    </rPh>
    <rPh sb="4" eb="5">
      <t>ナ</t>
    </rPh>
    <phoneticPr fontId="8"/>
  </si>
  <si>
    <t>半期：4日間(3泊)以下の参加　…参加費15,000円</t>
    <rPh sb="0" eb="1">
      <t>ハン</t>
    </rPh>
    <rPh sb="1" eb="2">
      <t>キ</t>
    </rPh>
    <rPh sb="4" eb="5">
      <t>ニチ</t>
    </rPh>
    <rPh sb="5" eb="6">
      <t>カン</t>
    </rPh>
    <rPh sb="8" eb="9">
      <t>ハク</t>
    </rPh>
    <rPh sb="10" eb="12">
      <t>イカ</t>
    </rPh>
    <rPh sb="13" eb="15">
      <t>サンカ</t>
    </rPh>
    <rPh sb="17" eb="20">
      <t>サンカヒ</t>
    </rPh>
    <rPh sb="22" eb="27">
      <t>０００エン</t>
    </rPh>
    <phoneticPr fontId="1"/>
  </si>
  <si>
    <t>（全日程の半額＋大会参加章・野営帽・IDカード代)</t>
    <phoneticPr fontId="20"/>
  </si>
  <si>
    <t>Ａ－１ 尾張キャンポリー2021「確定」申込書（ボーイ・ベンチャースカウト用）</t>
    <rPh sb="4" eb="6">
      <t>オワリ</t>
    </rPh>
    <rPh sb="17" eb="19">
      <t>カクテイ</t>
    </rPh>
    <rPh sb="37" eb="38">
      <t>ヨウ</t>
    </rPh>
    <phoneticPr fontId="1"/>
  </si>
  <si>
    <t>Ａ－２ 尾張キャンポリー「確定」申込書（指導者・ローバースカウト用）</t>
    <rPh sb="20" eb="23">
      <t>シドウシャ</t>
    </rPh>
    <phoneticPr fontId="1"/>
  </si>
  <si>
    <t>Ａ－３ 尾張キャンポリー2021「確定」申込書（団総括表）</t>
    <phoneticPr fontId="1"/>
  </si>
  <si>
    <t>・必要事項を記入してください。学年は令和3年8月5日時点での学年・年齢です。</t>
    <rPh sb="18" eb="20">
      <t>レイワ</t>
    </rPh>
    <rPh sb="25" eb="26">
      <t>ニチ</t>
    </rPh>
    <rPh sb="33" eb="35">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</si>
</sst>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7" formatCode="m/d;@"/>
  </numFmts>
  <fonts count="23" x14ac:knownFonts="1">
    <font>
      <sz val="11"/>
      <color theme="1"/>
      <name val="ＭＳ Ｐゴシック"/>
      <family val="3"/>
      <charset val="128"/>
      <scheme val="minor"/>
    </font>
    <font>
      <sz val="6"/>
      <name val="ＭＳ Ｐゴシック"/>
      <family val="3"/>
      <charset val="128"/>
    </font>
    <font>
      <sz val="14"/>
      <color indexed="8"/>
      <name val="ＭＳ Ｐ明朝"/>
      <family val="1"/>
      <charset val="128"/>
    </font>
    <font>
      <sz val="6"/>
      <name val="ＭＳ Ｐゴシック"/>
      <family val="3"/>
      <charset val="128"/>
    </font>
    <font>
      <sz val="11"/>
      <name val="ＭＳ Ｐゴシック"/>
      <family val="3"/>
      <charset val="128"/>
    </font>
    <font>
      <sz val="9"/>
      <color indexed="81"/>
      <name val="ＭＳ Ｐゴシック"/>
      <family val="3"/>
      <charset val="128"/>
    </font>
    <font>
      <sz val="6"/>
      <name val="ＭＳ Ｐゴシック"/>
      <family val="3"/>
      <charset val="128"/>
    </font>
    <font>
      <sz val="12"/>
      <name val="UD デジタル 教科書体 N-R"/>
      <family val="1"/>
      <charset val="128"/>
    </font>
    <font>
      <sz val="6"/>
      <name val="ＭＳ Ｐゴシック"/>
      <family val="3"/>
      <charset val="128"/>
    </font>
    <font>
      <sz val="11"/>
      <color theme="1"/>
      <name val="ＭＳ Ｐゴシック"/>
      <family val="3"/>
      <charset val="128"/>
      <scheme val="minor"/>
    </font>
    <font>
      <sz val="11"/>
      <color theme="1"/>
      <name val="UD デジタル 教科書体 N-R"/>
      <family val="1"/>
      <charset val="128"/>
    </font>
    <font>
      <b/>
      <sz val="18"/>
      <color theme="1"/>
      <name val="UD デジタル 教科書体 N-R"/>
      <family val="1"/>
      <charset val="128"/>
    </font>
    <font>
      <b/>
      <sz val="12"/>
      <color theme="1"/>
      <name val="UD デジタル 教科書体 N-R"/>
      <family val="1"/>
      <charset val="128"/>
    </font>
    <font>
      <sz val="12"/>
      <color theme="1"/>
      <name val="UD デジタル 教科書体 N-R"/>
      <family val="1"/>
      <charset val="128"/>
    </font>
    <font>
      <sz val="14"/>
      <color theme="1"/>
      <name val="UD デジタル 教科書体 N-R"/>
      <family val="1"/>
      <charset val="128"/>
    </font>
    <font>
      <sz val="10"/>
      <color theme="1"/>
      <name val="UD デジタル 教科書体 N-R"/>
      <family val="1"/>
      <charset val="128"/>
    </font>
    <font>
      <sz val="18"/>
      <color theme="1"/>
      <name val="UD デジタル 教科書体 N-R"/>
      <family val="1"/>
      <charset val="128"/>
    </font>
    <font>
      <b/>
      <sz val="14"/>
      <color theme="1"/>
      <name val="UD デジタル 教科書体 N-R"/>
      <family val="1"/>
      <charset val="128"/>
    </font>
    <font>
      <sz val="9"/>
      <color theme="1"/>
      <name val="UD デジタル 教科書体 N-R"/>
      <family val="1"/>
      <charset val="128"/>
    </font>
    <font>
      <sz val="8"/>
      <color theme="1"/>
      <name val="UD デジタル 教科書体 N-R"/>
      <family val="1"/>
      <charset val="128"/>
    </font>
    <font>
      <sz val="6"/>
      <name val="ＭＳ Ｐゴシック"/>
      <family val="3"/>
      <charset val="128"/>
      <scheme val="minor"/>
    </font>
    <font>
      <u/>
      <sz val="11"/>
      <color theme="1"/>
      <name val="UD デジタル 教科書体 N-R"/>
      <family val="1"/>
      <charset val="128"/>
    </font>
    <font>
      <b/>
      <sz val="18"/>
      <name val="UD デジタル 教科書体 N-R"/>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right/>
      <top style="double">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4" fillId="0" borderId="0"/>
  </cellStyleXfs>
  <cellXfs count="150">
    <xf numFmtId="0" fontId="0" fillId="0" borderId="0" xfId="0">
      <alignment vertical="center"/>
    </xf>
    <xf numFmtId="0" fontId="4" fillId="0" borderId="0" xfId="2"/>
    <xf numFmtId="14" fontId="4" fillId="0" borderId="0" xfId="2" applyNumberFormat="1" applyProtection="1">
      <protection locked="0"/>
    </xf>
    <xf numFmtId="14" fontId="4" fillId="0" borderId="0" xfId="2" applyNumberFormat="1"/>
    <xf numFmtId="0" fontId="10" fillId="0" borderId="0" xfId="0" applyFo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lignment vertical="center"/>
    </xf>
    <xf numFmtId="0" fontId="15" fillId="0" borderId="0" xfId="0" applyFont="1" applyBorder="1" applyAlignment="1">
      <alignment vertical="center"/>
    </xf>
    <xf numFmtId="14" fontId="10" fillId="0" borderId="0" xfId="0" applyNumberFormat="1" applyFo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4" fillId="0" borderId="0" xfId="0" applyFont="1" applyBorder="1" applyAlignment="1">
      <alignment vertical="center"/>
    </xf>
    <xf numFmtId="0" fontId="11" fillId="0" borderId="0" xfId="0" applyFont="1" applyAlignment="1">
      <alignment vertical="center"/>
    </xf>
    <xf numFmtId="0" fontId="7" fillId="0" borderId="0" xfId="0" applyFont="1">
      <alignment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vertical="center" wrapText="1"/>
    </xf>
    <xf numFmtId="0" fontId="16" fillId="0" borderId="0" xfId="0" applyFont="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3" fillId="0" borderId="0" xfId="0" applyFont="1" applyAlignment="1">
      <alignment horizontal="center" vertical="center"/>
    </xf>
    <xf numFmtId="0" fontId="15" fillId="0" borderId="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xf numFmtId="0" fontId="13" fillId="0" borderId="0" xfId="0" applyFont="1" applyAlignment="1">
      <alignment vertical="center"/>
    </xf>
    <xf numFmtId="0" fontId="16" fillId="0" borderId="0" xfId="0" applyFont="1" applyAlignment="1">
      <alignment vertical="center"/>
    </xf>
    <xf numFmtId="0" fontId="10" fillId="2" borderId="11" xfId="0" applyFont="1" applyFill="1" applyBorder="1">
      <alignment vertical="center"/>
    </xf>
    <xf numFmtId="0" fontId="10" fillId="2" borderId="13" xfId="0" applyFont="1" applyFill="1" applyBorder="1">
      <alignment vertical="center"/>
    </xf>
    <xf numFmtId="0" fontId="10" fillId="2" borderId="25" xfId="0" applyFont="1" applyFill="1" applyBorder="1">
      <alignment vertical="center"/>
    </xf>
    <xf numFmtId="0" fontId="10" fillId="2" borderId="37" xfId="0" applyFont="1" applyFill="1" applyBorder="1">
      <alignment vertical="center"/>
    </xf>
    <xf numFmtId="0" fontId="10" fillId="2" borderId="17" xfId="0" applyFont="1" applyFill="1" applyBorder="1">
      <alignment vertical="center"/>
    </xf>
    <xf numFmtId="0" fontId="10" fillId="2" borderId="19" xfId="0" applyFont="1" applyFill="1" applyBorder="1">
      <alignment vertical="center"/>
    </xf>
    <xf numFmtId="0" fontId="10" fillId="0" borderId="2" xfId="0" applyFont="1" applyFill="1" applyBorder="1">
      <alignment vertical="center"/>
    </xf>
    <xf numFmtId="0" fontId="10" fillId="0" borderId="6" xfId="0" applyFont="1" applyFill="1" applyBorder="1">
      <alignment vertical="center"/>
    </xf>
    <xf numFmtId="0" fontId="10" fillId="0" borderId="2" xfId="0" applyFont="1" applyBorder="1">
      <alignment vertical="center"/>
    </xf>
    <xf numFmtId="0" fontId="10" fillId="0" borderId="6" xfId="0" applyFont="1" applyBorder="1">
      <alignment vertical="center"/>
    </xf>
    <xf numFmtId="0" fontId="10" fillId="0" borderId="1" xfId="0" applyFont="1" applyBorder="1" applyAlignment="1">
      <alignment horizontal="left" vertical="center"/>
    </xf>
    <xf numFmtId="0" fontId="10" fillId="0" borderId="4" xfId="0" applyFont="1" applyBorder="1">
      <alignment vertical="center"/>
    </xf>
    <xf numFmtId="0" fontId="10" fillId="0" borderId="2" xfId="0" applyFont="1" applyBorder="1" applyAlignment="1">
      <alignment vertical="center"/>
    </xf>
    <xf numFmtId="0" fontId="10" fillId="0" borderId="4" xfId="0" applyFont="1" applyBorder="1" applyAlignment="1">
      <alignment horizontal="left" vertical="center"/>
    </xf>
    <xf numFmtId="0" fontId="10" fillId="3" borderId="2" xfId="0" applyFont="1" applyFill="1" applyBorder="1" applyAlignment="1">
      <alignment horizontal="right" vertical="center"/>
    </xf>
    <xf numFmtId="0" fontId="14"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0" fillId="0" borderId="1"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34" xfId="0" applyFont="1" applyBorder="1" applyAlignment="1">
      <alignment horizontal="center" vertical="center"/>
    </xf>
    <xf numFmtId="0" fontId="15" fillId="0" borderId="31" xfId="0" applyFont="1" applyBorder="1" applyAlignment="1">
      <alignment horizontal="center" vertical="center"/>
    </xf>
    <xf numFmtId="0" fontId="14" fillId="0" borderId="0" xfId="0" applyFont="1" applyAlignment="1">
      <alignment horizontal="left" vertical="center"/>
    </xf>
    <xf numFmtId="0" fontId="21" fillId="0" borderId="0" xfId="0" applyFont="1">
      <alignment vertical="center"/>
    </xf>
    <xf numFmtId="176" fontId="10" fillId="0" borderId="0" xfId="0" applyNumberFormat="1" applyFont="1" applyAlignment="1">
      <alignment horizontal="right" vertical="center"/>
    </xf>
    <xf numFmtId="0" fontId="17" fillId="0" borderId="0" xfId="0" applyFont="1" applyAlignment="1">
      <alignment horizontal="center" vertical="center"/>
    </xf>
    <xf numFmtId="0" fontId="13" fillId="0" borderId="0" xfId="0" applyFont="1" applyAlignment="1">
      <alignment horizontal="right" vertical="center"/>
    </xf>
    <xf numFmtId="0" fontId="10" fillId="0" borderId="18"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1"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25" xfId="0" applyFont="1" applyBorder="1" applyAlignment="1">
      <alignment horizontal="center" vertical="center"/>
    </xf>
    <xf numFmtId="0" fontId="15" fillId="0" borderId="37"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26" xfId="0" applyFont="1" applyBorder="1" applyAlignment="1">
      <alignment horizontal="center" vertical="center"/>
    </xf>
    <xf numFmtId="0" fontId="15" fillId="0" borderId="3" xfId="0" applyFont="1" applyBorder="1" applyAlignment="1">
      <alignment horizontal="center" vertical="center"/>
    </xf>
    <xf numFmtId="0" fontId="18" fillId="0" borderId="1" xfId="0" applyFont="1" applyBorder="1" applyAlignment="1">
      <alignment horizontal="center" vertical="center" shrinkToFit="1"/>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shrinkToFit="1"/>
    </xf>
    <xf numFmtId="0" fontId="15" fillId="0" borderId="20" xfId="0" applyFont="1" applyBorder="1" applyAlignment="1">
      <alignment horizontal="center" vertical="center"/>
    </xf>
    <xf numFmtId="0" fontId="15" fillId="0" borderId="29"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0" borderId="24"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4"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0" fillId="0" borderId="0" xfId="0" applyFont="1" applyAlignment="1">
      <alignment horizontal="center" vertical="center"/>
    </xf>
    <xf numFmtId="0" fontId="15" fillId="0" borderId="35" xfId="0" applyFont="1" applyBorder="1" applyAlignment="1">
      <alignment horizontal="center" vertical="center"/>
    </xf>
    <xf numFmtId="0" fontId="15"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25" xfId="0" applyFont="1" applyBorder="1" applyAlignment="1">
      <alignment horizontal="center" vertical="center"/>
    </xf>
    <xf numFmtId="0" fontId="18" fillId="0" borderId="37"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Alignment="1">
      <alignment horizontal="center" vertical="center"/>
    </xf>
    <xf numFmtId="0" fontId="19" fillId="0" borderId="40"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8" xfId="0" applyFont="1" applyBorder="1" applyAlignment="1">
      <alignment horizontal="center" vertical="center"/>
    </xf>
    <xf numFmtId="0" fontId="19" fillId="0" borderId="38" xfId="0" applyFont="1" applyBorder="1" applyAlignment="1">
      <alignment horizontal="center" vertical="center" wrapText="1"/>
    </xf>
    <xf numFmtId="0" fontId="15" fillId="0" borderId="39" xfId="0" applyFont="1" applyBorder="1" applyAlignment="1">
      <alignment horizontal="center" vertical="center"/>
    </xf>
    <xf numFmtId="0" fontId="10" fillId="0" borderId="3" xfId="0" applyFont="1" applyBorder="1" applyAlignment="1">
      <alignment horizontal="center" vertical="center"/>
    </xf>
    <xf numFmtId="14" fontId="10" fillId="0" borderId="3" xfId="0" applyNumberFormat="1" applyFont="1" applyBorder="1" applyAlignment="1">
      <alignment horizontal="center" vertical="center"/>
    </xf>
    <xf numFmtId="0" fontId="15" fillId="0" borderId="21" xfId="0" applyFont="1" applyBorder="1" applyAlignment="1">
      <alignment horizontal="center" vertical="center"/>
    </xf>
    <xf numFmtId="0" fontId="15" fillId="0" borderId="28" xfId="0" applyFont="1" applyBorder="1" applyAlignment="1">
      <alignment horizontal="center" vertical="center"/>
    </xf>
    <xf numFmtId="0" fontId="18" fillId="0" borderId="36" xfId="0" applyFont="1" applyBorder="1" applyAlignment="1">
      <alignment horizontal="center" vertical="center" shrinkToFit="1"/>
    </xf>
    <xf numFmtId="0" fontId="15" fillId="0" borderId="30" xfId="0" applyFont="1" applyBorder="1" applyAlignment="1">
      <alignment horizontal="center" vertical="center"/>
    </xf>
    <xf numFmtId="0" fontId="15" fillId="0" borderId="45" xfId="0" applyFont="1" applyBorder="1" applyAlignment="1">
      <alignment horizontal="center" vertical="center"/>
    </xf>
    <xf numFmtId="0" fontId="15" fillId="0" borderId="31" xfId="0" applyFont="1" applyBorder="1" applyAlignment="1">
      <alignment horizontal="center" vertical="center"/>
    </xf>
    <xf numFmtId="0" fontId="15" fillId="0" borderId="46" xfId="0" applyFont="1" applyBorder="1" applyAlignment="1">
      <alignment horizontal="center" vertical="center"/>
    </xf>
    <xf numFmtId="0" fontId="10" fillId="0" borderId="32" xfId="0" applyFont="1" applyBorder="1" applyAlignment="1">
      <alignment horizontal="center" vertical="center"/>
    </xf>
    <xf numFmtId="177" fontId="15" fillId="0" borderId="26" xfId="0" applyNumberFormat="1" applyFont="1" applyBorder="1" applyAlignment="1">
      <alignment horizontal="center" vertical="center"/>
    </xf>
    <xf numFmtId="0" fontId="15" fillId="0" borderId="32" xfId="0" applyFont="1" applyBorder="1" applyAlignment="1">
      <alignment horizontal="center" vertical="center"/>
    </xf>
    <xf numFmtId="0" fontId="15" fillId="0" borderId="1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0" fontId="15" fillId="0" borderId="23"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5" fillId="0" borderId="34"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38" fontId="10" fillId="0" borderId="4" xfId="1" applyFont="1" applyBorder="1" applyAlignment="1">
      <alignment horizontal="righ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center" vertical="center" wrapText="1"/>
    </xf>
    <xf numFmtId="3" fontId="10" fillId="0" borderId="4" xfId="0" applyNumberFormat="1" applyFont="1" applyBorder="1" applyAlignment="1">
      <alignment horizontal="right"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3" fillId="0" borderId="0" xfId="0" applyFont="1" applyBorder="1" applyAlignment="1">
      <alignment horizontal="right" vertical="center"/>
    </xf>
    <xf numFmtId="0" fontId="14" fillId="0" borderId="0" xfId="0" applyFont="1" applyAlignment="1">
      <alignment horizontal="left" vertical="center"/>
    </xf>
    <xf numFmtId="0" fontId="13" fillId="0" borderId="18" xfId="0" applyFont="1" applyBorder="1" applyAlignment="1">
      <alignment horizontal="right"/>
    </xf>
    <xf numFmtId="0" fontId="13" fillId="0" borderId="18" xfId="0" applyFont="1" applyBorder="1" applyAlignment="1">
      <alignment horizontal="center"/>
    </xf>
    <xf numFmtId="0" fontId="10" fillId="0" borderId="1" xfId="0" applyFont="1" applyFill="1" applyBorder="1" applyAlignment="1">
      <alignment horizontal="center" vertical="center"/>
    </xf>
    <xf numFmtId="0" fontId="11" fillId="0" borderId="0" xfId="0" applyFont="1" applyAlignment="1">
      <alignment horizontal="center" vertical="center"/>
    </xf>
    <xf numFmtId="0" fontId="22" fillId="0" borderId="0" xfId="0" applyFont="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316;&#25104;&#20013;0&#12305;OC2021&#21442;&#21152;&#30906;&#23450;&#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A-1スカウト"/>
      <sheetName val="A-2指導者・ローバー"/>
      <sheetName val="A-3団総括表"/>
      <sheetName val="大会運営本部業務"/>
      <sheetName val="市町村"/>
      <sheetName val="年齢計算"/>
      <sheetName val="リスト"/>
    </sheetNames>
    <sheetDataSet>
      <sheetData sheetId="0" refreshError="1"/>
      <sheetData sheetId="1" refreshError="1"/>
      <sheetData sheetId="2" refreshError="1"/>
      <sheetData sheetId="3" refreshError="1"/>
      <sheetData sheetId="4" refreshError="1"/>
      <sheetData sheetId="5" refreshError="1"/>
      <sheetData sheetId="6">
        <row r="1">
          <cell r="B1">
            <v>44414</v>
          </cell>
        </row>
        <row r="2">
          <cell r="B2">
            <v>44287</v>
          </cell>
        </row>
        <row r="3">
          <cell r="B3">
            <v>38808</v>
          </cell>
        </row>
        <row r="7">
          <cell r="A7" t="str">
            <v>年齢</v>
          </cell>
          <cell r="B7" t="str">
            <v>学年</v>
          </cell>
        </row>
        <row r="8">
          <cell r="A8">
            <v>0</v>
          </cell>
          <cell r="B8" t="str">
            <v>未就学児</v>
          </cell>
        </row>
        <row r="9">
          <cell r="A9">
            <v>6</v>
          </cell>
          <cell r="B9" t="str">
            <v>小1</v>
          </cell>
        </row>
        <row r="10">
          <cell r="A10">
            <v>7</v>
          </cell>
          <cell r="B10" t="str">
            <v>小2</v>
          </cell>
        </row>
        <row r="11">
          <cell r="A11">
            <v>8</v>
          </cell>
          <cell r="B11" t="str">
            <v>小3</v>
          </cell>
        </row>
        <row r="12">
          <cell r="A12">
            <v>9</v>
          </cell>
          <cell r="B12" t="str">
            <v>小4</v>
          </cell>
        </row>
        <row r="13">
          <cell r="A13">
            <v>10</v>
          </cell>
          <cell r="B13" t="str">
            <v>小5</v>
          </cell>
        </row>
        <row r="14">
          <cell r="A14">
            <v>11</v>
          </cell>
          <cell r="B14" t="str">
            <v>小6</v>
          </cell>
        </row>
        <row r="15">
          <cell r="A15">
            <v>12</v>
          </cell>
          <cell r="B15" t="str">
            <v>中1</v>
          </cell>
        </row>
        <row r="16">
          <cell r="A16">
            <v>13</v>
          </cell>
          <cell r="B16" t="str">
            <v>中2</v>
          </cell>
        </row>
        <row r="17">
          <cell r="A17">
            <v>14</v>
          </cell>
          <cell r="B17" t="str">
            <v>中3</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09FFF-07F6-41D6-ABFB-F419A98515CC}">
  <dimension ref="A1:T43"/>
  <sheetViews>
    <sheetView tabSelected="1" workbookViewId="0">
      <selection activeCell="A2" sqref="A2:K2"/>
    </sheetView>
  </sheetViews>
  <sheetFormatPr defaultColWidth="9" defaultRowHeight="14.4" x14ac:dyDescent="0.2"/>
  <cols>
    <col min="1" max="1" width="2.109375" style="4" customWidth="1"/>
    <col min="2" max="2" width="3" style="4" customWidth="1"/>
    <col min="3" max="16384" width="9" style="4"/>
  </cols>
  <sheetData>
    <row r="1" spans="1:20" ht="21" customHeight="1" x14ac:dyDescent="0.2">
      <c r="J1" s="53">
        <v>44360</v>
      </c>
      <c r="K1" s="53"/>
      <c r="L1" s="53"/>
    </row>
    <row r="2" spans="1:20" ht="33" customHeight="1" x14ac:dyDescent="0.2">
      <c r="A2" s="54" t="s">
        <v>308</v>
      </c>
      <c r="B2" s="54"/>
      <c r="C2" s="54"/>
      <c r="D2" s="54"/>
      <c r="E2" s="54"/>
      <c r="F2" s="54"/>
      <c r="G2" s="54"/>
      <c r="H2" s="54"/>
      <c r="I2" s="54"/>
      <c r="J2" s="54"/>
      <c r="K2" s="54"/>
    </row>
    <row r="3" spans="1:20" ht="23.25" customHeight="1" x14ac:dyDescent="0.2">
      <c r="B3" s="5"/>
      <c r="C3" s="6" t="s">
        <v>327</v>
      </c>
      <c r="D3" s="6"/>
      <c r="E3" s="6"/>
      <c r="F3" s="6"/>
      <c r="G3" s="6"/>
      <c r="H3" s="6"/>
      <c r="I3" s="7"/>
      <c r="J3" s="7"/>
      <c r="K3" s="7"/>
    </row>
    <row r="4" spans="1:20" ht="22.5" customHeight="1" x14ac:dyDescent="0.2">
      <c r="B4" s="6" t="s">
        <v>309</v>
      </c>
      <c r="C4" s="6"/>
      <c r="D4" s="6"/>
      <c r="E4" s="6"/>
      <c r="F4" s="6"/>
      <c r="G4" s="6"/>
      <c r="H4" s="6"/>
      <c r="I4" s="7"/>
      <c r="J4" s="7"/>
      <c r="K4" s="7"/>
    </row>
    <row r="5" spans="1:20" ht="26.25" customHeight="1" x14ac:dyDescent="0.2">
      <c r="B5" s="52" t="s">
        <v>310</v>
      </c>
      <c r="C5" s="6"/>
      <c r="D5" s="6"/>
      <c r="E5" s="6"/>
      <c r="F5" s="6"/>
      <c r="G5" s="6"/>
      <c r="H5" s="6"/>
      <c r="I5" s="7"/>
      <c r="J5" s="7"/>
      <c r="K5" s="7"/>
    </row>
    <row r="6" spans="1:20" ht="22.5" customHeight="1" x14ac:dyDescent="0.2">
      <c r="B6" s="52" t="s">
        <v>311</v>
      </c>
      <c r="C6" s="6"/>
      <c r="D6" s="6"/>
      <c r="E6" s="6"/>
      <c r="F6" s="6"/>
      <c r="G6" s="6"/>
      <c r="H6" s="6"/>
      <c r="I6" s="7"/>
      <c r="J6" s="7"/>
      <c r="K6" s="7"/>
    </row>
    <row r="7" spans="1:20" ht="22.5" customHeight="1" x14ac:dyDescent="0.2"/>
    <row r="8" spans="1:20" ht="22.5" customHeight="1" x14ac:dyDescent="0.2">
      <c r="B8" s="51" t="s">
        <v>355</v>
      </c>
      <c r="C8" s="51"/>
      <c r="D8" s="51"/>
      <c r="E8" s="51"/>
      <c r="F8" s="51"/>
      <c r="G8" s="51"/>
      <c r="H8" s="51"/>
      <c r="I8" s="51"/>
      <c r="J8" s="51"/>
      <c r="K8" s="51"/>
    </row>
    <row r="9" spans="1:20" ht="22.5" customHeight="1" x14ac:dyDescent="0.2">
      <c r="C9" s="4" t="s">
        <v>358</v>
      </c>
    </row>
    <row r="10" spans="1:20" ht="26.25" customHeight="1" x14ac:dyDescent="0.2">
      <c r="C10" s="4" t="s">
        <v>328</v>
      </c>
    </row>
    <row r="11" spans="1:20" ht="22.5" customHeight="1" x14ac:dyDescent="0.2">
      <c r="C11" s="4" t="s">
        <v>329</v>
      </c>
    </row>
    <row r="12" spans="1:20" ht="22.5" customHeight="1" x14ac:dyDescent="0.2">
      <c r="C12" s="4" t="s">
        <v>312</v>
      </c>
    </row>
    <row r="13" spans="1:20" ht="22.5" customHeight="1" x14ac:dyDescent="0.2">
      <c r="C13" s="4" t="s">
        <v>313</v>
      </c>
      <c r="N13" s="43"/>
      <c r="O13" s="43"/>
      <c r="P13" s="43"/>
      <c r="Q13" s="43"/>
      <c r="R13" s="43"/>
      <c r="S13" s="43"/>
      <c r="T13" s="43"/>
    </row>
    <row r="14" spans="1:20" ht="22.5" customHeight="1" x14ac:dyDescent="0.2">
      <c r="C14" s="4" t="s">
        <v>314</v>
      </c>
    </row>
    <row r="15" spans="1:20" ht="22.5" customHeight="1" x14ac:dyDescent="0.2"/>
    <row r="16" spans="1:20" ht="22.5" customHeight="1" x14ac:dyDescent="0.2">
      <c r="B16" s="51" t="s">
        <v>356</v>
      </c>
      <c r="C16" s="51"/>
      <c r="D16" s="51"/>
      <c r="E16" s="51"/>
      <c r="F16" s="51"/>
      <c r="G16" s="51"/>
      <c r="H16" s="51"/>
    </row>
    <row r="17" spans="2:8" ht="22.5" customHeight="1" x14ac:dyDescent="0.2">
      <c r="C17" s="4" t="s">
        <v>330</v>
      </c>
    </row>
    <row r="18" spans="2:8" ht="22.5" customHeight="1" x14ac:dyDescent="0.2">
      <c r="C18" s="4" t="s">
        <v>315</v>
      </c>
    </row>
    <row r="19" spans="2:8" ht="22.5" customHeight="1" x14ac:dyDescent="0.2">
      <c r="C19" s="4" t="s">
        <v>316</v>
      </c>
    </row>
    <row r="20" spans="2:8" ht="26.25" customHeight="1" x14ac:dyDescent="0.2">
      <c r="D20" s="4" t="s">
        <v>317</v>
      </c>
    </row>
    <row r="21" spans="2:8" ht="22.5" customHeight="1" x14ac:dyDescent="0.2">
      <c r="D21" s="4" t="s">
        <v>353</v>
      </c>
    </row>
    <row r="22" spans="2:8" ht="22.5" customHeight="1" x14ac:dyDescent="0.2">
      <c r="F22" s="4" t="s">
        <v>354</v>
      </c>
    </row>
    <row r="23" spans="2:8" ht="22.5" customHeight="1" x14ac:dyDescent="0.2">
      <c r="D23" s="4" t="s">
        <v>318</v>
      </c>
    </row>
    <row r="24" spans="2:8" ht="22.5" customHeight="1" x14ac:dyDescent="0.2">
      <c r="C24" s="4" t="s">
        <v>319</v>
      </c>
    </row>
    <row r="25" spans="2:8" ht="26.25" customHeight="1" x14ac:dyDescent="0.2">
      <c r="C25" s="4" t="s">
        <v>320</v>
      </c>
    </row>
    <row r="26" spans="2:8" ht="22.5" customHeight="1" x14ac:dyDescent="0.2">
      <c r="C26" s="4" t="s">
        <v>331</v>
      </c>
    </row>
    <row r="27" spans="2:8" ht="22.5" customHeight="1" x14ac:dyDescent="0.2"/>
    <row r="28" spans="2:8" ht="22.5" customHeight="1" x14ac:dyDescent="0.2">
      <c r="B28" s="43" t="s">
        <v>357</v>
      </c>
      <c r="C28" s="43"/>
      <c r="D28" s="43"/>
      <c r="E28" s="43"/>
      <c r="F28" s="43"/>
      <c r="G28" s="43"/>
      <c r="H28" s="43"/>
    </row>
    <row r="29" spans="2:8" ht="27" customHeight="1" x14ac:dyDescent="0.2">
      <c r="B29" s="51"/>
      <c r="C29" s="4" t="s">
        <v>332</v>
      </c>
      <c r="D29" s="51"/>
      <c r="E29" s="51"/>
      <c r="F29" s="51"/>
      <c r="G29" s="51"/>
      <c r="H29" s="51"/>
    </row>
    <row r="30" spans="2:8" ht="22.5" customHeight="1" x14ac:dyDescent="0.2">
      <c r="B30" s="51"/>
      <c r="C30" s="4" t="s">
        <v>321</v>
      </c>
      <c r="D30" s="51"/>
      <c r="E30" s="51"/>
      <c r="F30" s="51"/>
      <c r="G30" s="51"/>
      <c r="H30" s="51"/>
    </row>
    <row r="31" spans="2:8" ht="22.5" customHeight="1" x14ac:dyDescent="0.2">
      <c r="B31" s="51"/>
      <c r="C31" s="4" t="s">
        <v>333</v>
      </c>
      <c r="D31" s="51"/>
      <c r="E31" s="51"/>
      <c r="F31" s="51"/>
      <c r="G31" s="51"/>
      <c r="H31" s="51"/>
    </row>
    <row r="32" spans="2:8" ht="22.5" customHeight="1" x14ac:dyDescent="0.2">
      <c r="C32" s="4" t="s">
        <v>334</v>
      </c>
    </row>
    <row r="33" spans="2:12" ht="22.5" customHeight="1" x14ac:dyDescent="0.2">
      <c r="C33" s="4" t="s">
        <v>335</v>
      </c>
    </row>
    <row r="34" spans="2:12" ht="22.5" customHeight="1" x14ac:dyDescent="0.2"/>
    <row r="35" spans="2:12" ht="22.5" customHeight="1" x14ac:dyDescent="0.2">
      <c r="G35" s="55" t="s">
        <v>322</v>
      </c>
      <c r="H35" s="55"/>
      <c r="I35" s="55"/>
      <c r="J35" s="55"/>
      <c r="K35" s="55"/>
      <c r="L35" s="55"/>
    </row>
    <row r="36" spans="2:12" ht="22.5" customHeight="1" x14ac:dyDescent="0.2"/>
    <row r="37" spans="2:12" ht="22.5" customHeight="1" x14ac:dyDescent="0.2"/>
    <row r="38" spans="2:12" ht="22.5" customHeight="1" x14ac:dyDescent="0.2"/>
    <row r="39" spans="2:12" ht="22.5" customHeight="1" x14ac:dyDescent="0.2"/>
    <row r="40" spans="2:12" ht="22.5" customHeight="1" x14ac:dyDescent="0.2"/>
    <row r="41" spans="2:12" ht="22.5" customHeight="1" x14ac:dyDescent="0.2">
      <c r="B41" s="43"/>
      <c r="C41" s="43"/>
      <c r="D41" s="43"/>
      <c r="E41" s="43"/>
      <c r="F41" s="43"/>
      <c r="G41" s="43"/>
      <c r="H41" s="43"/>
    </row>
    <row r="42" spans="2:12" ht="22.5" customHeight="1" x14ac:dyDescent="0.2"/>
    <row r="43" spans="2:12" ht="22.5" customHeight="1" x14ac:dyDescent="0.2"/>
  </sheetData>
  <mergeCells count="3">
    <mergeCell ref="J1:L1"/>
    <mergeCell ref="A2:K2"/>
    <mergeCell ref="G35:L35"/>
  </mergeCells>
  <phoneticPr fontId="20"/>
  <pageMargins left="0.39370078740157483" right="0.39370078740157483" top="0.59055118110236227" bottom="0.59055118110236227"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42"/>
  <sheetViews>
    <sheetView workbookViewId="0">
      <selection activeCell="E7" sqref="E7:H7"/>
    </sheetView>
  </sheetViews>
  <sheetFormatPr defaultColWidth="9" defaultRowHeight="14.4" x14ac:dyDescent="0.2"/>
  <cols>
    <col min="1" max="37" width="3.6640625" style="4" customWidth="1"/>
    <col min="38" max="39" width="5" style="4" customWidth="1"/>
    <col min="40" max="16384" width="9" style="4"/>
  </cols>
  <sheetData>
    <row r="1" spans="1:55" ht="18.75" customHeight="1" x14ac:dyDescent="0.2">
      <c r="A1" s="75" t="s">
        <v>7</v>
      </c>
      <c r="B1" s="85"/>
      <c r="C1" s="76"/>
      <c r="T1" s="8"/>
      <c r="U1" s="8"/>
      <c r="V1" s="8"/>
      <c r="W1" s="86" t="s">
        <v>202</v>
      </c>
      <c r="X1" s="87"/>
      <c r="Y1" s="87"/>
      <c r="Z1" s="87"/>
      <c r="AA1" s="87"/>
      <c r="AB1" s="87"/>
      <c r="AC1" s="87"/>
      <c r="AD1" s="87"/>
      <c r="AE1" s="87"/>
      <c r="AF1" s="88"/>
    </row>
    <row r="2" spans="1:55" ht="7.5" customHeight="1" x14ac:dyDescent="0.2"/>
    <row r="3" spans="1:55" ht="24.75" customHeight="1" x14ac:dyDescent="0.2">
      <c r="A3" s="58" t="s">
        <v>207</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27"/>
      <c r="AH3" s="27"/>
      <c r="AI3" s="27"/>
      <c r="AJ3" s="27"/>
    </row>
    <row r="4" spans="1:55" ht="7.5" customHeight="1" x14ac:dyDescent="0.2">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row>
    <row r="5" spans="1:55" ht="18.75" customHeight="1" x14ac:dyDescent="0.2">
      <c r="A5" s="89" t="s">
        <v>8</v>
      </c>
      <c r="B5" s="89"/>
      <c r="C5" s="89"/>
      <c r="D5" s="89"/>
      <c r="E5" s="89"/>
      <c r="F5" s="89"/>
      <c r="W5" s="57" t="s">
        <v>325</v>
      </c>
      <c r="X5" s="57"/>
      <c r="Y5" s="57"/>
      <c r="Z5" s="57"/>
      <c r="AA5" s="57"/>
      <c r="AB5" s="57"/>
      <c r="AC5" s="57"/>
      <c r="AD5" s="57"/>
      <c r="AE5" s="57"/>
      <c r="AF5" s="57"/>
      <c r="AG5" s="26"/>
      <c r="AH5" s="26"/>
      <c r="AI5" s="26"/>
      <c r="AJ5" s="26"/>
    </row>
    <row r="6" spans="1:55" ht="18.75" customHeight="1" x14ac:dyDescent="0.2"/>
    <row r="7" spans="1:55" ht="27" customHeight="1" x14ac:dyDescent="0.3">
      <c r="A7" s="56" t="s">
        <v>216</v>
      </c>
      <c r="B7" s="56"/>
      <c r="C7" s="56"/>
      <c r="D7" s="56"/>
      <c r="E7" s="56"/>
      <c r="F7" s="56"/>
      <c r="G7" s="56"/>
      <c r="H7" s="56"/>
      <c r="I7" s="25"/>
      <c r="J7" s="56" t="s">
        <v>221</v>
      </c>
      <c r="K7" s="56"/>
      <c r="L7" s="56"/>
      <c r="M7" s="56"/>
      <c r="N7" s="56"/>
      <c r="O7" s="56"/>
      <c r="P7" s="56"/>
      <c r="Q7" s="56"/>
      <c r="R7" s="56"/>
      <c r="S7" s="11"/>
      <c r="T7" s="56" t="s">
        <v>268</v>
      </c>
      <c r="U7" s="56"/>
      <c r="V7" s="56"/>
      <c r="W7" s="56"/>
      <c r="X7" s="56"/>
      <c r="Y7" s="56"/>
      <c r="Z7" s="56"/>
      <c r="AA7" s="56"/>
      <c r="AB7" s="56"/>
    </row>
    <row r="8" spans="1:55" ht="18.75" customHeight="1" x14ac:dyDescent="0.2"/>
    <row r="9" spans="1:55" ht="18.75" customHeight="1" x14ac:dyDescent="0.2">
      <c r="A9" s="69" t="s">
        <v>9</v>
      </c>
      <c r="B9" s="92" t="s">
        <v>10</v>
      </c>
      <c r="C9" s="93"/>
      <c r="D9" s="63" t="s">
        <v>11</v>
      </c>
      <c r="E9" s="98"/>
      <c r="F9" s="64"/>
      <c r="G9" s="63" t="s">
        <v>12</v>
      </c>
      <c r="H9" s="98"/>
      <c r="I9" s="98"/>
      <c r="J9" s="64"/>
      <c r="K9" s="63" t="s">
        <v>13</v>
      </c>
      <c r="L9" s="98"/>
      <c r="M9" s="98"/>
      <c r="N9" s="64"/>
      <c r="O9" s="63" t="s">
        <v>14</v>
      </c>
      <c r="P9" s="64"/>
      <c r="Q9" s="63" t="s">
        <v>15</v>
      </c>
      <c r="R9" s="98"/>
      <c r="S9" s="98"/>
      <c r="T9" s="64"/>
      <c r="U9" s="63" t="s">
        <v>16</v>
      </c>
      <c r="V9" s="64"/>
      <c r="W9" s="86" t="s">
        <v>206</v>
      </c>
      <c r="X9" s="87"/>
      <c r="Y9" s="87"/>
      <c r="Z9" s="87"/>
      <c r="AA9" s="87"/>
      <c r="AB9" s="87"/>
      <c r="AC9" s="87"/>
      <c r="AD9" s="87"/>
      <c r="AE9" s="62" t="s">
        <v>266</v>
      </c>
      <c r="AF9" s="62"/>
      <c r="AG9" s="8"/>
    </row>
    <row r="10" spans="1:55" ht="18.75" customHeight="1" x14ac:dyDescent="0.2">
      <c r="A10" s="90"/>
      <c r="B10" s="94"/>
      <c r="C10" s="95"/>
      <c r="D10" s="65"/>
      <c r="E10" s="99"/>
      <c r="F10" s="66"/>
      <c r="G10" s="65"/>
      <c r="H10" s="101"/>
      <c r="I10" s="101"/>
      <c r="J10" s="66"/>
      <c r="K10" s="65"/>
      <c r="L10" s="101"/>
      <c r="M10" s="101"/>
      <c r="N10" s="66"/>
      <c r="O10" s="65"/>
      <c r="P10" s="66"/>
      <c r="Q10" s="65"/>
      <c r="R10" s="99"/>
      <c r="S10" s="99"/>
      <c r="T10" s="66"/>
      <c r="U10" s="65"/>
      <c r="V10" s="66"/>
      <c r="W10" s="59" t="s">
        <v>289</v>
      </c>
      <c r="X10" s="60"/>
      <c r="Y10" s="60"/>
      <c r="Z10" s="60"/>
      <c r="AA10" s="60" t="s">
        <v>290</v>
      </c>
      <c r="AB10" s="60"/>
      <c r="AC10" s="60"/>
      <c r="AD10" s="61"/>
      <c r="AE10" s="69"/>
      <c r="AF10" s="69"/>
      <c r="AG10" s="8"/>
    </row>
    <row r="11" spans="1:55" ht="15" thickBot="1" x14ac:dyDescent="0.25">
      <c r="A11" s="91"/>
      <c r="B11" s="96"/>
      <c r="C11" s="97"/>
      <c r="D11" s="67"/>
      <c r="E11" s="100"/>
      <c r="F11" s="68"/>
      <c r="G11" s="67"/>
      <c r="H11" s="100"/>
      <c r="I11" s="100"/>
      <c r="J11" s="68"/>
      <c r="K11" s="67"/>
      <c r="L11" s="100"/>
      <c r="M11" s="100"/>
      <c r="N11" s="68"/>
      <c r="O11" s="67"/>
      <c r="P11" s="68"/>
      <c r="Q11" s="67"/>
      <c r="R11" s="100"/>
      <c r="S11" s="100"/>
      <c r="T11" s="68"/>
      <c r="U11" s="67"/>
      <c r="V11" s="68"/>
      <c r="W11" s="102" t="s">
        <v>288</v>
      </c>
      <c r="X11" s="103"/>
      <c r="Y11" s="104"/>
      <c r="Z11" s="104"/>
      <c r="AA11" s="105" t="s">
        <v>291</v>
      </c>
      <c r="AB11" s="103"/>
      <c r="AC11" s="104"/>
      <c r="AD11" s="106"/>
      <c r="AE11" s="70"/>
      <c r="AF11" s="70"/>
      <c r="AG11" s="8"/>
      <c r="AH11" s="8"/>
      <c r="AI11" s="8"/>
      <c r="AJ11" s="8"/>
    </row>
    <row r="12" spans="1:55" ht="21.75" customHeight="1" thickTop="1" x14ac:dyDescent="0.2">
      <c r="A12" s="21" t="s">
        <v>17</v>
      </c>
      <c r="B12" s="62" t="s">
        <v>209</v>
      </c>
      <c r="C12" s="62"/>
      <c r="D12" s="71">
        <v>1234567890</v>
      </c>
      <c r="E12" s="71"/>
      <c r="F12" s="71"/>
      <c r="G12" s="107" t="s">
        <v>276</v>
      </c>
      <c r="H12" s="107"/>
      <c r="I12" s="107"/>
      <c r="J12" s="107"/>
      <c r="K12" s="72" t="str">
        <f t="shared" ref="K12" si="0">PHONETIC(G12)</f>
        <v>オワリ　ジロウ</v>
      </c>
      <c r="L12" s="72"/>
      <c r="M12" s="72"/>
      <c r="N12" s="72"/>
      <c r="O12" s="83" t="s">
        <v>6</v>
      </c>
      <c r="P12" s="84"/>
      <c r="Q12" s="108">
        <v>39013</v>
      </c>
      <c r="R12" s="108"/>
      <c r="S12" s="108"/>
      <c r="T12" s="107"/>
      <c r="U12" s="75" t="str">
        <f t="shared" ref="U12:U18" si="1">IF(Q12="","",IF(Q12&gt;h_date,VLOOKUP(DATEDIF(Q12,g_date,"Y"),grade,2,TRUE),DATEDIF(Q12,m_date,"Y")))</f>
        <v>中3</v>
      </c>
      <c r="V12" s="76"/>
      <c r="W12" s="109" t="s">
        <v>205</v>
      </c>
      <c r="X12" s="110"/>
      <c r="Y12" s="81"/>
      <c r="Z12" s="81"/>
      <c r="AA12" s="81"/>
      <c r="AB12" s="81"/>
      <c r="AC12" s="81"/>
      <c r="AD12" s="82"/>
      <c r="AE12" s="71"/>
      <c r="AF12" s="71"/>
      <c r="AG12" s="8"/>
      <c r="AH12" s="8"/>
      <c r="AI12" s="8"/>
      <c r="AJ12" s="8"/>
    </row>
    <row r="13" spans="1:55" ht="21.75" customHeight="1" x14ac:dyDescent="0.2">
      <c r="A13" s="19">
        <v>1</v>
      </c>
      <c r="B13" s="62"/>
      <c r="C13" s="62"/>
      <c r="D13" s="62"/>
      <c r="E13" s="62"/>
      <c r="F13" s="62"/>
      <c r="G13" s="77"/>
      <c r="H13" s="77"/>
      <c r="I13" s="77"/>
      <c r="J13" s="77"/>
      <c r="K13" s="72" t="str">
        <f t="shared" ref="K13:K17" si="2">PHONETIC(G13)</f>
        <v/>
      </c>
      <c r="L13" s="72"/>
      <c r="M13" s="72"/>
      <c r="N13" s="72"/>
      <c r="O13" s="75"/>
      <c r="P13" s="76"/>
      <c r="Q13" s="73"/>
      <c r="R13" s="73"/>
      <c r="S13" s="73"/>
      <c r="T13" s="74"/>
      <c r="U13" s="75" t="str">
        <f t="shared" si="1"/>
        <v/>
      </c>
      <c r="V13" s="76"/>
      <c r="W13" s="78"/>
      <c r="X13" s="79"/>
      <c r="Y13" s="80"/>
      <c r="Z13" s="80"/>
      <c r="AA13" s="81"/>
      <c r="AB13" s="81"/>
      <c r="AC13" s="81"/>
      <c r="AD13" s="82"/>
      <c r="AE13" s="62"/>
      <c r="AF13" s="62"/>
      <c r="AG13" s="8"/>
      <c r="AH13" s="8"/>
      <c r="AI13" s="8"/>
      <c r="AJ13" s="8"/>
      <c r="AM13" s="9"/>
    </row>
    <row r="14" spans="1:55" ht="21.75" customHeight="1" x14ac:dyDescent="0.2">
      <c r="A14" s="19">
        <v>2</v>
      </c>
      <c r="B14" s="62"/>
      <c r="C14" s="62"/>
      <c r="D14" s="62"/>
      <c r="E14" s="62"/>
      <c r="F14" s="62"/>
      <c r="G14" s="77"/>
      <c r="H14" s="77"/>
      <c r="I14" s="77"/>
      <c r="J14" s="77"/>
      <c r="K14" s="72" t="str">
        <f t="shared" si="2"/>
        <v/>
      </c>
      <c r="L14" s="72"/>
      <c r="M14" s="72"/>
      <c r="N14" s="72"/>
      <c r="O14" s="75"/>
      <c r="P14" s="76"/>
      <c r="Q14" s="73"/>
      <c r="R14" s="73"/>
      <c r="S14" s="73"/>
      <c r="T14" s="74"/>
      <c r="U14" s="75" t="str">
        <f t="shared" si="1"/>
        <v/>
      </c>
      <c r="V14" s="76"/>
      <c r="W14" s="78"/>
      <c r="X14" s="79"/>
      <c r="Y14" s="80"/>
      <c r="Z14" s="80"/>
      <c r="AA14" s="81"/>
      <c r="AB14" s="81"/>
      <c r="AC14" s="81"/>
      <c r="AD14" s="82"/>
      <c r="AE14" s="62"/>
      <c r="AF14" s="62"/>
      <c r="AG14" s="8"/>
      <c r="AH14" s="8"/>
      <c r="AI14" s="8"/>
      <c r="AJ14" s="8"/>
    </row>
    <row r="15" spans="1:55" ht="21.75" customHeight="1" x14ac:dyDescent="0.3">
      <c r="A15" s="19">
        <v>3</v>
      </c>
      <c r="B15" s="62"/>
      <c r="C15" s="62"/>
      <c r="D15" s="62"/>
      <c r="E15" s="62"/>
      <c r="F15" s="62"/>
      <c r="G15" s="77"/>
      <c r="H15" s="77"/>
      <c r="I15" s="77"/>
      <c r="J15" s="77"/>
      <c r="K15" s="72" t="str">
        <f t="shared" si="2"/>
        <v/>
      </c>
      <c r="L15" s="72"/>
      <c r="M15" s="72"/>
      <c r="N15" s="72"/>
      <c r="O15" s="75"/>
      <c r="P15" s="76"/>
      <c r="Q15" s="73"/>
      <c r="R15" s="73"/>
      <c r="S15" s="73"/>
      <c r="T15" s="74"/>
      <c r="U15" s="75" t="str">
        <f t="shared" si="1"/>
        <v/>
      </c>
      <c r="V15" s="76"/>
      <c r="W15" s="78"/>
      <c r="X15" s="79"/>
      <c r="Y15" s="80"/>
      <c r="Z15" s="80"/>
      <c r="AA15" s="81"/>
      <c r="AB15" s="81"/>
      <c r="AC15" s="81"/>
      <c r="AD15" s="82"/>
      <c r="AE15" s="62"/>
      <c r="AF15" s="62"/>
      <c r="AI15" s="25"/>
      <c r="AJ15" s="25"/>
      <c r="AK15" s="25"/>
      <c r="AL15" s="25"/>
      <c r="AM15" s="25"/>
      <c r="AP15" s="10"/>
      <c r="AQ15" s="10"/>
      <c r="AR15" s="10"/>
      <c r="AS15" s="10"/>
      <c r="AT15" s="10"/>
      <c r="AU15" s="10"/>
      <c r="AV15" s="10"/>
      <c r="AW15" s="10"/>
      <c r="AX15" s="10"/>
      <c r="AY15" s="10"/>
      <c r="AZ15" s="10"/>
      <c r="BA15" s="10"/>
      <c r="BB15" s="10"/>
      <c r="BC15" s="8"/>
    </row>
    <row r="16" spans="1:55" ht="21.75" customHeight="1" x14ac:dyDescent="0.2">
      <c r="A16" s="19">
        <v>4</v>
      </c>
      <c r="B16" s="62"/>
      <c r="C16" s="62"/>
      <c r="D16" s="62"/>
      <c r="E16" s="62"/>
      <c r="F16" s="62"/>
      <c r="G16" s="77"/>
      <c r="H16" s="77"/>
      <c r="I16" s="77"/>
      <c r="J16" s="77"/>
      <c r="K16" s="72" t="str">
        <f t="shared" si="2"/>
        <v/>
      </c>
      <c r="L16" s="72"/>
      <c r="M16" s="72"/>
      <c r="N16" s="72"/>
      <c r="O16" s="75"/>
      <c r="P16" s="76"/>
      <c r="Q16" s="73"/>
      <c r="R16" s="73"/>
      <c r="S16" s="73"/>
      <c r="T16" s="74"/>
      <c r="U16" s="75" t="str">
        <f t="shared" si="1"/>
        <v/>
      </c>
      <c r="V16" s="76"/>
      <c r="W16" s="78"/>
      <c r="X16" s="79"/>
      <c r="Y16" s="80"/>
      <c r="Z16" s="80"/>
      <c r="AA16" s="81"/>
      <c r="AB16" s="81"/>
      <c r="AC16" s="81"/>
      <c r="AD16" s="82"/>
      <c r="AE16" s="62"/>
      <c r="AF16" s="62"/>
      <c r="AG16" s="8"/>
      <c r="AH16" s="8"/>
      <c r="AI16" s="8"/>
      <c r="AJ16" s="8"/>
    </row>
    <row r="17" spans="1:36" ht="21.75" customHeight="1" x14ac:dyDescent="0.2">
      <c r="A17" s="19">
        <v>5</v>
      </c>
      <c r="B17" s="62"/>
      <c r="C17" s="62"/>
      <c r="D17" s="62"/>
      <c r="E17" s="62"/>
      <c r="F17" s="62"/>
      <c r="G17" s="77"/>
      <c r="H17" s="77"/>
      <c r="I17" s="77"/>
      <c r="J17" s="77"/>
      <c r="K17" s="72" t="str">
        <f t="shared" si="2"/>
        <v/>
      </c>
      <c r="L17" s="72"/>
      <c r="M17" s="72"/>
      <c r="N17" s="72"/>
      <c r="O17" s="75"/>
      <c r="P17" s="76"/>
      <c r="Q17" s="73"/>
      <c r="R17" s="73"/>
      <c r="S17" s="73"/>
      <c r="T17" s="74"/>
      <c r="U17" s="75" t="str">
        <f t="shared" si="1"/>
        <v/>
      </c>
      <c r="V17" s="76"/>
      <c r="W17" s="78"/>
      <c r="X17" s="79"/>
      <c r="Y17" s="80"/>
      <c r="Z17" s="80"/>
      <c r="AA17" s="81"/>
      <c r="AB17" s="81"/>
      <c r="AC17" s="81"/>
      <c r="AD17" s="82"/>
      <c r="AE17" s="62"/>
      <c r="AF17" s="62"/>
      <c r="AG17" s="8"/>
      <c r="AH17" s="8"/>
      <c r="AI17" s="8"/>
      <c r="AJ17" s="8"/>
    </row>
    <row r="18" spans="1:36" ht="21.75" customHeight="1" x14ac:dyDescent="0.2">
      <c r="A18" s="19">
        <v>6</v>
      </c>
      <c r="B18" s="62"/>
      <c r="C18" s="62"/>
      <c r="D18" s="62"/>
      <c r="E18" s="62"/>
      <c r="F18" s="62"/>
      <c r="G18" s="77"/>
      <c r="H18" s="77"/>
      <c r="I18" s="77"/>
      <c r="J18" s="77"/>
      <c r="K18" s="72" t="str">
        <f t="shared" ref="K18:K42" si="3">PHONETIC(G18)</f>
        <v/>
      </c>
      <c r="L18" s="72"/>
      <c r="M18" s="72"/>
      <c r="N18" s="72"/>
      <c r="O18" s="75"/>
      <c r="P18" s="76"/>
      <c r="Q18" s="73"/>
      <c r="R18" s="73"/>
      <c r="S18" s="73"/>
      <c r="T18" s="74"/>
      <c r="U18" s="75" t="str">
        <f t="shared" si="1"/>
        <v/>
      </c>
      <c r="V18" s="76"/>
      <c r="W18" s="78"/>
      <c r="X18" s="79"/>
      <c r="Y18" s="80"/>
      <c r="Z18" s="80"/>
      <c r="AA18" s="81"/>
      <c r="AB18" s="81"/>
      <c r="AC18" s="81"/>
      <c r="AD18" s="82"/>
      <c r="AE18" s="62"/>
      <c r="AF18" s="62"/>
      <c r="AG18" s="8"/>
      <c r="AH18" s="8"/>
      <c r="AI18" s="8"/>
      <c r="AJ18" s="8"/>
    </row>
    <row r="19" spans="1:36" ht="21.75" customHeight="1" x14ac:dyDescent="0.2">
      <c r="A19" s="19">
        <v>7</v>
      </c>
      <c r="B19" s="62"/>
      <c r="C19" s="62"/>
      <c r="D19" s="62"/>
      <c r="E19" s="62"/>
      <c r="F19" s="62"/>
      <c r="G19" s="77"/>
      <c r="H19" s="77"/>
      <c r="I19" s="77"/>
      <c r="J19" s="77"/>
      <c r="K19" s="72" t="str">
        <f t="shared" si="3"/>
        <v/>
      </c>
      <c r="L19" s="72"/>
      <c r="M19" s="72"/>
      <c r="N19" s="72"/>
      <c r="O19" s="75"/>
      <c r="P19" s="76"/>
      <c r="Q19" s="73"/>
      <c r="R19" s="73"/>
      <c r="S19" s="73"/>
      <c r="T19" s="74"/>
      <c r="U19" s="75" t="str">
        <f t="shared" ref="U19:U42" si="4">IF(Q19="","",IF(Q19&gt;h_date,VLOOKUP(DATEDIF(Q19,g_date,"Y"),grade,2,TRUE),DATEDIF(Q19,m_date,"Y")))</f>
        <v/>
      </c>
      <c r="V19" s="76"/>
      <c r="W19" s="78"/>
      <c r="X19" s="79"/>
      <c r="Y19" s="80"/>
      <c r="Z19" s="80"/>
      <c r="AA19" s="81"/>
      <c r="AB19" s="81"/>
      <c r="AC19" s="81"/>
      <c r="AD19" s="82"/>
      <c r="AE19" s="62"/>
      <c r="AF19" s="62"/>
      <c r="AG19" s="8"/>
      <c r="AH19" s="8"/>
      <c r="AI19" s="8"/>
      <c r="AJ19" s="8"/>
    </row>
    <row r="20" spans="1:36" ht="21.75" customHeight="1" x14ac:dyDescent="0.2">
      <c r="A20" s="19">
        <v>8</v>
      </c>
      <c r="B20" s="62"/>
      <c r="C20" s="62"/>
      <c r="D20" s="62"/>
      <c r="E20" s="62"/>
      <c r="F20" s="62"/>
      <c r="G20" s="77"/>
      <c r="H20" s="77"/>
      <c r="I20" s="77"/>
      <c r="J20" s="77"/>
      <c r="K20" s="72" t="str">
        <f t="shared" si="3"/>
        <v/>
      </c>
      <c r="L20" s="72"/>
      <c r="M20" s="72"/>
      <c r="N20" s="72"/>
      <c r="O20" s="75"/>
      <c r="P20" s="76"/>
      <c r="Q20" s="73"/>
      <c r="R20" s="73"/>
      <c r="S20" s="73"/>
      <c r="T20" s="74"/>
      <c r="U20" s="75" t="str">
        <f t="shared" si="4"/>
        <v/>
      </c>
      <c r="V20" s="76"/>
      <c r="W20" s="78"/>
      <c r="X20" s="79"/>
      <c r="Y20" s="80"/>
      <c r="Z20" s="80"/>
      <c r="AA20" s="81"/>
      <c r="AB20" s="81"/>
      <c r="AC20" s="81"/>
      <c r="AD20" s="82"/>
      <c r="AE20" s="62"/>
      <c r="AF20" s="62"/>
      <c r="AG20" s="8"/>
      <c r="AH20" s="8"/>
      <c r="AI20" s="8"/>
      <c r="AJ20" s="8"/>
    </row>
    <row r="21" spans="1:36" ht="21.75" customHeight="1" x14ac:dyDescent="0.2">
      <c r="A21" s="19">
        <v>9</v>
      </c>
      <c r="B21" s="62"/>
      <c r="C21" s="62"/>
      <c r="D21" s="62"/>
      <c r="E21" s="62"/>
      <c r="F21" s="62"/>
      <c r="G21" s="77"/>
      <c r="H21" s="77"/>
      <c r="I21" s="77"/>
      <c r="J21" s="77"/>
      <c r="K21" s="72" t="str">
        <f t="shared" si="3"/>
        <v/>
      </c>
      <c r="L21" s="72"/>
      <c r="M21" s="72"/>
      <c r="N21" s="72"/>
      <c r="O21" s="75"/>
      <c r="P21" s="76"/>
      <c r="Q21" s="73"/>
      <c r="R21" s="73"/>
      <c r="S21" s="73"/>
      <c r="T21" s="74"/>
      <c r="U21" s="75" t="str">
        <f t="shared" si="4"/>
        <v/>
      </c>
      <c r="V21" s="76"/>
      <c r="W21" s="78"/>
      <c r="X21" s="79"/>
      <c r="Y21" s="80"/>
      <c r="Z21" s="80"/>
      <c r="AA21" s="81"/>
      <c r="AB21" s="81"/>
      <c r="AC21" s="81"/>
      <c r="AD21" s="82"/>
      <c r="AE21" s="62"/>
      <c r="AF21" s="62"/>
      <c r="AG21" s="8"/>
      <c r="AH21" s="8"/>
      <c r="AI21" s="8"/>
      <c r="AJ21" s="8"/>
    </row>
    <row r="22" spans="1:36" ht="21.75" customHeight="1" x14ac:dyDescent="0.2">
      <c r="A22" s="19">
        <v>10</v>
      </c>
      <c r="B22" s="62"/>
      <c r="C22" s="62"/>
      <c r="D22" s="62"/>
      <c r="E22" s="62"/>
      <c r="F22" s="62"/>
      <c r="G22" s="77"/>
      <c r="H22" s="77"/>
      <c r="I22" s="77"/>
      <c r="J22" s="77"/>
      <c r="K22" s="72" t="str">
        <f t="shared" si="3"/>
        <v/>
      </c>
      <c r="L22" s="72"/>
      <c r="M22" s="72"/>
      <c r="N22" s="72"/>
      <c r="O22" s="75"/>
      <c r="P22" s="76"/>
      <c r="Q22" s="73"/>
      <c r="R22" s="73"/>
      <c r="S22" s="73"/>
      <c r="T22" s="74"/>
      <c r="U22" s="75" t="str">
        <f t="shared" si="4"/>
        <v/>
      </c>
      <c r="V22" s="76"/>
      <c r="W22" s="78"/>
      <c r="X22" s="79"/>
      <c r="Y22" s="80"/>
      <c r="Z22" s="80"/>
      <c r="AA22" s="81"/>
      <c r="AB22" s="81"/>
      <c r="AC22" s="81"/>
      <c r="AD22" s="82"/>
      <c r="AE22" s="62"/>
      <c r="AF22" s="62"/>
      <c r="AG22" s="8"/>
      <c r="AH22" s="8"/>
      <c r="AI22" s="8"/>
      <c r="AJ22" s="8"/>
    </row>
    <row r="23" spans="1:36" ht="21.75" customHeight="1" x14ac:dyDescent="0.2">
      <c r="A23" s="19">
        <v>11</v>
      </c>
      <c r="B23" s="62"/>
      <c r="C23" s="62"/>
      <c r="D23" s="62"/>
      <c r="E23" s="62"/>
      <c r="F23" s="62"/>
      <c r="G23" s="77"/>
      <c r="H23" s="77"/>
      <c r="I23" s="77"/>
      <c r="J23" s="77"/>
      <c r="K23" s="72" t="str">
        <f t="shared" si="3"/>
        <v/>
      </c>
      <c r="L23" s="72"/>
      <c r="M23" s="72"/>
      <c r="N23" s="72"/>
      <c r="O23" s="75"/>
      <c r="P23" s="76"/>
      <c r="Q23" s="73"/>
      <c r="R23" s="73"/>
      <c r="S23" s="73"/>
      <c r="T23" s="74"/>
      <c r="U23" s="75" t="str">
        <f t="shared" si="4"/>
        <v/>
      </c>
      <c r="V23" s="76"/>
      <c r="W23" s="78"/>
      <c r="X23" s="79"/>
      <c r="Y23" s="80"/>
      <c r="Z23" s="80"/>
      <c r="AA23" s="81"/>
      <c r="AB23" s="81"/>
      <c r="AC23" s="81"/>
      <c r="AD23" s="82"/>
      <c r="AE23" s="62"/>
      <c r="AF23" s="62"/>
      <c r="AG23" s="8"/>
      <c r="AH23" s="8"/>
      <c r="AI23" s="8"/>
      <c r="AJ23" s="8"/>
    </row>
    <row r="24" spans="1:36" ht="21.75" customHeight="1" x14ac:dyDescent="0.2">
      <c r="A24" s="19">
        <v>12</v>
      </c>
      <c r="B24" s="62"/>
      <c r="C24" s="62"/>
      <c r="D24" s="62"/>
      <c r="E24" s="62"/>
      <c r="F24" s="62"/>
      <c r="G24" s="77"/>
      <c r="H24" s="77"/>
      <c r="I24" s="77"/>
      <c r="J24" s="77"/>
      <c r="K24" s="72" t="str">
        <f t="shared" si="3"/>
        <v/>
      </c>
      <c r="L24" s="72"/>
      <c r="M24" s="72"/>
      <c r="N24" s="72"/>
      <c r="O24" s="75"/>
      <c r="P24" s="76"/>
      <c r="Q24" s="73"/>
      <c r="R24" s="73"/>
      <c r="S24" s="73"/>
      <c r="T24" s="74"/>
      <c r="U24" s="75" t="str">
        <f t="shared" si="4"/>
        <v/>
      </c>
      <c r="V24" s="76"/>
      <c r="W24" s="78"/>
      <c r="X24" s="79"/>
      <c r="Y24" s="80"/>
      <c r="Z24" s="80"/>
      <c r="AA24" s="81"/>
      <c r="AB24" s="81"/>
      <c r="AC24" s="81"/>
      <c r="AD24" s="82"/>
      <c r="AE24" s="62"/>
      <c r="AF24" s="62"/>
      <c r="AG24" s="8"/>
      <c r="AH24" s="8"/>
      <c r="AI24" s="8"/>
      <c r="AJ24" s="8"/>
    </row>
    <row r="25" spans="1:36" ht="21.75" customHeight="1" x14ac:dyDescent="0.2">
      <c r="A25" s="19">
        <v>13</v>
      </c>
      <c r="B25" s="62"/>
      <c r="C25" s="62"/>
      <c r="D25" s="62"/>
      <c r="E25" s="62"/>
      <c r="F25" s="62"/>
      <c r="G25" s="77"/>
      <c r="H25" s="77"/>
      <c r="I25" s="77"/>
      <c r="J25" s="77"/>
      <c r="K25" s="72" t="str">
        <f t="shared" si="3"/>
        <v/>
      </c>
      <c r="L25" s="72"/>
      <c r="M25" s="72"/>
      <c r="N25" s="72"/>
      <c r="O25" s="75"/>
      <c r="P25" s="76"/>
      <c r="Q25" s="73"/>
      <c r="R25" s="73"/>
      <c r="S25" s="73"/>
      <c r="T25" s="74"/>
      <c r="U25" s="75" t="str">
        <f t="shared" si="4"/>
        <v/>
      </c>
      <c r="V25" s="76"/>
      <c r="W25" s="78"/>
      <c r="X25" s="79"/>
      <c r="Y25" s="80"/>
      <c r="Z25" s="80"/>
      <c r="AA25" s="81"/>
      <c r="AB25" s="81"/>
      <c r="AC25" s="81"/>
      <c r="AD25" s="82"/>
      <c r="AE25" s="62"/>
      <c r="AF25" s="62"/>
      <c r="AG25" s="8"/>
      <c r="AH25" s="8"/>
      <c r="AI25" s="8"/>
      <c r="AJ25" s="8"/>
    </row>
    <row r="26" spans="1:36" ht="21.75" customHeight="1" x14ac:dyDescent="0.2">
      <c r="A26" s="19">
        <v>14</v>
      </c>
      <c r="B26" s="62"/>
      <c r="C26" s="62"/>
      <c r="D26" s="62"/>
      <c r="E26" s="62"/>
      <c r="F26" s="62"/>
      <c r="G26" s="77"/>
      <c r="H26" s="77"/>
      <c r="I26" s="77"/>
      <c r="J26" s="77"/>
      <c r="K26" s="72" t="str">
        <f t="shared" si="3"/>
        <v/>
      </c>
      <c r="L26" s="72"/>
      <c r="M26" s="72"/>
      <c r="N26" s="72"/>
      <c r="O26" s="75"/>
      <c r="P26" s="76"/>
      <c r="Q26" s="73"/>
      <c r="R26" s="73"/>
      <c r="S26" s="73"/>
      <c r="T26" s="74"/>
      <c r="U26" s="75" t="str">
        <f t="shared" si="4"/>
        <v/>
      </c>
      <c r="V26" s="76"/>
      <c r="W26" s="78"/>
      <c r="X26" s="79"/>
      <c r="Y26" s="80"/>
      <c r="Z26" s="80"/>
      <c r="AA26" s="81"/>
      <c r="AB26" s="81"/>
      <c r="AC26" s="81"/>
      <c r="AD26" s="82"/>
      <c r="AE26" s="62"/>
      <c r="AF26" s="62"/>
      <c r="AG26" s="8"/>
      <c r="AH26" s="8"/>
      <c r="AI26" s="8"/>
      <c r="AJ26" s="8"/>
    </row>
    <row r="27" spans="1:36" ht="21.75" customHeight="1" x14ac:dyDescent="0.2">
      <c r="A27" s="19">
        <v>15</v>
      </c>
      <c r="B27" s="62"/>
      <c r="C27" s="62"/>
      <c r="D27" s="62"/>
      <c r="E27" s="62"/>
      <c r="F27" s="62"/>
      <c r="G27" s="77"/>
      <c r="H27" s="77"/>
      <c r="I27" s="77"/>
      <c r="J27" s="77"/>
      <c r="K27" s="72" t="str">
        <f t="shared" si="3"/>
        <v/>
      </c>
      <c r="L27" s="72"/>
      <c r="M27" s="72"/>
      <c r="N27" s="72"/>
      <c r="O27" s="75"/>
      <c r="P27" s="76"/>
      <c r="Q27" s="73"/>
      <c r="R27" s="73"/>
      <c r="S27" s="73"/>
      <c r="T27" s="74"/>
      <c r="U27" s="75" t="str">
        <f t="shared" si="4"/>
        <v/>
      </c>
      <c r="V27" s="76"/>
      <c r="W27" s="78"/>
      <c r="X27" s="79"/>
      <c r="Y27" s="80"/>
      <c r="Z27" s="80"/>
      <c r="AA27" s="81"/>
      <c r="AB27" s="81"/>
      <c r="AC27" s="81"/>
      <c r="AD27" s="82"/>
      <c r="AE27" s="62"/>
      <c r="AF27" s="62"/>
      <c r="AG27" s="8"/>
      <c r="AH27" s="8"/>
      <c r="AI27" s="8"/>
      <c r="AJ27" s="8"/>
    </row>
    <row r="28" spans="1:36" ht="21.75" customHeight="1" x14ac:dyDescent="0.2">
      <c r="A28" s="19">
        <v>16</v>
      </c>
      <c r="B28" s="62"/>
      <c r="C28" s="62"/>
      <c r="D28" s="62"/>
      <c r="E28" s="62"/>
      <c r="F28" s="62"/>
      <c r="G28" s="77"/>
      <c r="H28" s="77"/>
      <c r="I28" s="77"/>
      <c r="J28" s="77"/>
      <c r="K28" s="72" t="str">
        <f t="shared" si="3"/>
        <v/>
      </c>
      <c r="L28" s="72"/>
      <c r="M28" s="72"/>
      <c r="N28" s="72"/>
      <c r="O28" s="75"/>
      <c r="P28" s="76"/>
      <c r="Q28" s="73"/>
      <c r="R28" s="73"/>
      <c r="S28" s="73"/>
      <c r="T28" s="74"/>
      <c r="U28" s="75" t="str">
        <f t="shared" si="4"/>
        <v/>
      </c>
      <c r="V28" s="76"/>
      <c r="W28" s="78"/>
      <c r="X28" s="79"/>
      <c r="Y28" s="80"/>
      <c r="Z28" s="80"/>
      <c r="AA28" s="81"/>
      <c r="AB28" s="81"/>
      <c r="AC28" s="81"/>
      <c r="AD28" s="82"/>
      <c r="AE28" s="62"/>
      <c r="AF28" s="62"/>
      <c r="AG28" s="8"/>
      <c r="AH28" s="8"/>
      <c r="AI28" s="8"/>
      <c r="AJ28" s="8"/>
    </row>
    <row r="29" spans="1:36" ht="21.75" customHeight="1" x14ac:dyDescent="0.2">
      <c r="A29" s="19">
        <v>17</v>
      </c>
      <c r="B29" s="62"/>
      <c r="C29" s="62"/>
      <c r="D29" s="62"/>
      <c r="E29" s="62"/>
      <c r="F29" s="62"/>
      <c r="G29" s="77"/>
      <c r="H29" s="77"/>
      <c r="I29" s="77"/>
      <c r="J29" s="77"/>
      <c r="K29" s="72" t="str">
        <f t="shared" si="3"/>
        <v/>
      </c>
      <c r="L29" s="72"/>
      <c r="M29" s="72"/>
      <c r="N29" s="72"/>
      <c r="O29" s="75"/>
      <c r="P29" s="76"/>
      <c r="Q29" s="73"/>
      <c r="R29" s="73"/>
      <c r="S29" s="73"/>
      <c r="T29" s="74"/>
      <c r="U29" s="75" t="str">
        <f t="shared" si="4"/>
        <v/>
      </c>
      <c r="V29" s="76"/>
      <c r="W29" s="78"/>
      <c r="X29" s="79"/>
      <c r="Y29" s="80"/>
      <c r="Z29" s="80"/>
      <c r="AA29" s="81"/>
      <c r="AB29" s="81"/>
      <c r="AC29" s="81"/>
      <c r="AD29" s="82"/>
      <c r="AE29" s="62"/>
      <c r="AF29" s="62"/>
      <c r="AG29" s="8"/>
      <c r="AH29" s="8"/>
      <c r="AI29" s="8"/>
      <c r="AJ29" s="8"/>
    </row>
    <row r="30" spans="1:36" ht="21.75" customHeight="1" x14ac:dyDescent="0.2">
      <c r="A30" s="19">
        <v>18</v>
      </c>
      <c r="B30" s="62"/>
      <c r="C30" s="62"/>
      <c r="D30" s="62"/>
      <c r="E30" s="62"/>
      <c r="F30" s="62"/>
      <c r="G30" s="77"/>
      <c r="H30" s="77"/>
      <c r="I30" s="77"/>
      <c r="J30" s="77"/>
      <c r="K30" s="72" t="str">
        <f t="shared" si="3"/>
        <v/>
      </c>
      <c r="L30" s="72"/>
      <c r="M30" s="72"/>
      <c r="N30" s="72"/>
      <c r="O30" s="75"/>
      <c r="P30" s="76"/>
      <c r="Q30" s="73"/>
      <c r="R30" s="73"/>
      <c r="S30" s="73"/>
      <c r="T30" s="74"/>
      <c r="U30" s="75" t="str">
        <f t="shared" si="4"/>
        <v/>
      </c>
      <c r="V30" s="76"/>
      <c r="W30" s="78"/>
      <c r="X30" s="79"/>
      <c r="Y30" s="80"/>
      <c r="Z30" s="80"/>
      <c r="AA30" s="81"/>
      <c r="AB30" s="81"/>
      <c r="AC30" s="81"/>
      <c r="AD30" s="82"/>
      <c r="AE30" s="62"/>
      <c r="AF30" s="62"/>
      <c r="AG30" s="8"/>
      <c r="AH30" s="8"/>
      <c r="AI30" s="8"/>
      <c r="AJ30" s="8"/>
    </row>
    <row r="31" spans="1:36" ht="21.75" customHeight="1" x14ac:dyDescent="0.2">
      <c r="A31" s="19">
        <v>19</v>
      </c>
      <c r="B31" s="62"/>
      <c r="C31" s="62"/>
      <c r="D31" s="62"/>
      <c r="E31" s="62"/>
      <c r="F31" s="62"/>
      <c r="G31" s="77"/>
      <c r="H31" s="77"/>
      <c r="I31" s="77"/>
      <c r="J31" s="77"/>
      <c r="K31" s="72" t="str">
        <f t="shared" si="3"/>
        <v/>
      </c>
      <c r="L31" s="72"/>
      <c r="M31" s="72"/>
      <c r="N31" s="72"/>
      <c r="O31" s="75"/>
      <c r="P31" s="76"/>
      <c r="Q31" s="73"/>
      <c r="R31" s="73"/>
      <c r="S31" s="73"/>
      <c r="T31" s="74"/>
      <c r="U31" s="75" t="str">
        <f t="shared" si="4"/>
        <v/>
      </c>
      <c r="V31" s="76"/>
      <c r="W31" s="78"/>
      <c r="X31" s="79"/>
      <c r="Y31" s="80"/>
      <c r="Z31" s="80"/>
      <c r="AA31" s="81"/>
      <c r="AB31" s="81"/>
      <c r="AC31" s="81"/>
      <c r="AD31" s="82"/>
      <c r="AE31" s="62"/>
      <c r="AF31" s="62"/>
      <c r="AG31" s="8"/>
      <c r="AH31" s="8"/>
      <c r="AI31" s="8"/>
      <c r="AJ31" s="8"/>
    </row>
    <row r="32" spans="1:36" ht="21.75" customHeight="1" x14ac:dyDescent="0.2">
      <c r="A32" s="19">
        <v>20</v>
      </c>
      <c r="B32" s="62"/>
      <c r="C32" s="62"/>
      <c r="D32" s="62"/>
      <c r="E32" s="62"/>
      <c r="F32" s="62"/>
      <c r="G32" s="77"/>
      <c r="H32" s="77"/>
      <c r="I32" s="77"/>
      <c r="J32" s="77"/>
      <c r="K32" s="72" t="str">
        <f t="shared" si="3"/>
        <v/>
      </c>
      <c r="L32" s="72"/>
      <c r="M32" s="72"/>
      <c r="N32" s="72"/>
      <c r="O32" s="75"/>
      <c r="P32" s="76"/>
      <c r="Q32" s="73"/>
      <c r="R32" s="73"/>
      <c r="S32" s="73"/>
      <c r="T32" s="74"/>
      <c r="U32" s="75" t="str">
        <f t="shared" si="4"/>
        <v/>
      </c>
      <c r="V32" s="76"/>
      <c r="W32" s="78"/>
      <c r="X32" s="79"/>
      <c r="Y32" s="80"/>
      <c r="Z32" s="80"/>
      <c r="AA32" s="81"/>
      <c r="AB32" s="81"/>
      <c r="AC32" s="81"/>
      <c r="AD32" s="82"/>
      <c r="AE32" s="62"/>
      <c r="AF32" s="62"/>
      <c r="AG32" s="8"/>
      <c r="AH32" s="8"/>
      <c r="AI32" s="8"/>
      <c r="AJ32" s="8"/>
    </row>
    <row r="33" spans="1:36" ht="21.75" customHeight="1" x14ac:dyDescent="0.2">
      <c r="A33" s="19">
        <v>21</v>
      </c>
      <c r="B33" s="62"/>
      <c r="C33" s="62"/>
      <c r="D33" s="62"/>
      <c r="E33" s="62"/>
      <c r="F33" s="62"/>
      <c r="G33" s="77"/>
      <c r="H33" s="77"/>
      <c r="I33" s="77"/>
      <c r="J33" s="77"/>
      <c r="K33" s="72" t="str">
        <f t="shared" si="3"/>
        <v/>
      </c>
      <c r="L33" s="72"/>
      <c r="M33" s="72"/>
      <c r="N33" s="72"/>
      <c r="O33" s="75"/>
      <c r="P33" s="76"/>
      <c r="Q33" s="73"/>
      <c r="R33" s="73"/>
      <c r="S33" s="73"/>
      <c r="T33" s="74"/>
      <c r="U33" s="75" t="str">
        <f t="shared" si="4"/>
        <v/>
      </c>
      <c r="V33" s="76"/>
      <c r="W33" s="78"/>
      <c r="X33" s="79"/>
      <c r="Y33" s="80"/>
      <c r="Z33" s="80"/>
      <c r="AA33" s="81"/>
      <c r="AB33" s="81"/>
      <c r="AC33" s="81"/>
      <c r="AD33" s="82"/>
      <c r="AE33" s="62"/>
      <c r="AF33" s="62"/>
      <c r="AG33" s="8"/>
      <c r="AH33" s="8"/>
      <c r="AI33" s="8"/>
      <c r="AJ33" s="8"/>
    </row>
    <row r="34" spans="1:36" ht="21.75" customHeight="1" x14ac:dyDescent="0.2">
      <c r="A34" s="19">
        <v>22</v>
      </c>
      <c r="B34" s="62"/>
      <c r="C34" s="62"/>
      <c r="D34" s="62"/>
      <c r="E34" s="62"/>
      <c r="F34" s="62"/>
      <c r="G34" s="77"/>
      <c r="H34" s="77"/>
      <c r="I34" s="77"/>
      <c r="J34" s="77"/>
      <c r="K34" s="72" t="str">
        <f t="shared" si="3"/>
        <v/>
      </c>
      <c r="L34" s="72"/>
      <c r="M34" s="72"/>
      <c r="N34" s="72"/>
      <c r="O34" s="75"/>
      <c r="P34" s="76"/>
      <c r="Q34" s="73"/>
      <c r="R34" s="73"/>
      <c r="S34" s="73"/>
      <c r="T34" s="74"/>
      <c r="U34" s="75" t="str">
        <f t="shared" si="4"/>
        <v/>
      </c>
      <c r="V34" s="76"/>
      <c r="W34" s="78"/>
      <c r="X34" s="79"/>
      <c r="Y34" s="80"/>
      <c r="Z34" s="80"/>
      <c r="AA34" s="81"/>
      <c r="AB34" s="81"/>
      <c r="AC34" s="81"/>
      <c r="AD34" s="82"/>
      <c r="AE34" s="62"/>
      <c r="AF34" s="62"/>
      <c r="AG34" s="8"/>
      <c r="AH34" s="8"/>
      <c r="AI34" s="8"/>
      <c r="AJ34" s="8"/>
    </row>
    <row r="35" spans="1:36" ht="21.75" customHeight="1" x14ac:dyDescent="0.2">
      <c r="A35" s="19">
        <v>23</v>
      </c>
      <c r="B35" s="62"/>
      <c r="C35" s="62"/>
      <c r="D35" s="62"/>
      <c r="E35" s="62"/>
      <c r="F35" s="62"/>
      <c r="G35" s="77"/>
      <c r="H35" s="77"/>
      <c r="I35" s="77"/>
      <c r="J35" s="77"/>
      <c r="K35" s="72" t="str">
        <f t="shared" si="3"/>
        <v/>
      </c>
      <c r="L35" s="72"/>
      <c r="M35" s="72"/>
      <c r="N35" s="72"/>
      <c r="O35" s="75"/>
      <c r="P35" s="76"/>
      <c r="Q35" s="73"/>
      <c r="R35" s="73"/>
      <c r="S35" s="73"/>
      <c r="T35" s="74"/>
      <c r="U35" s="75" t="str">
        <f t="shared" si="4"/>
        <v/>
      </c>
      <c r="V35" s="76"/>
      <c r="W35" s="78"/>
      <c r="X35" s="79"/>
      <c r="Y35" s="80"/>
      <c r="Z35" s="80"/>
      <c r="AA35" s="81"/>
      <c r="AB35" s="81"/>
      <c r="AC35" s="81"/>
      <c r="AD35" s="82"/>
      <c r="AE35" s="62"/>
      <c r="AF35" s="62"/>
      <c r="AG35" s="8"/>
      <c r="AH35" s="8"/>
      <c r="AI35" s="8"/>
      <c r="AJ35" s="8"/>
    </row>
    <row r="36" spans="1:36" ht="21.75" customHeight="1" x14ac:dyDescent="0.2">
      <c r="A36" s="19">
        <v>24</v>
      </c>
      <c r="B36" s="62"/>
      <c r="C36" s="62"/>
      <c r="D36" s="62"/>
      <c r="E36" s="62"/>
      <c r="F36" s="62"/>
      <c r="G36" s="77"/>
      <c r="H36" s="77"/>
      <c r="I36" s="77"/>
      <c r="J36" s="77"/>
      <c r="K36" s="72" t="str">
        <f t="shared" si="3"/>
        <v/>
      </c>
      <c r="L36" s="72"/>
      <c r="M36" s="72"/>
      <c r="N36" s="72"/>
      <c r="O36" s="75"/>
      <c r="P36" s="76"/>
      <c r="Q36" s="73"/>
      <c r="R36" s="73"/>
      <c r="S36" s="73"/>
      <c r="T36" s="74"/>
      <c r="U36" s="75" t="str">
        <f t="shared" si="4"/>
        <v/>
      </c>
      <c r="V36" s="76"/>
      <c r="W36" s="78"/>
      <c r="X36" s="79"/>
      <c r="Y36" s="80"/>
      <c r="Z36" s="80"/>
      <c r="AA36" s="81"/>
      <c r="AB36" s="81"/>
      <c r="AC36" s="81"/>
      <c r="AD36" s="82"/>
      <c r="AE36" s="62"/>
      <c r="AF36" s="62"/>
      <c r="AG36" s="8"/>
      <c r="AH36" s="8"/>
      <c r="AI36" s="8"/>
      <c r="AJ36" s="8"/>
    </row>
    <row r="37" spans="1:36" ht="21.75" customHeight="1" x14ac:dyDescent="0.2">
      <c r="A37" s="19">
        <v>25</v>
      </c>
      <c r="B37" s="62"/>
      <c r="C37" s="62"/>
      <c r="D37" s="62"/>
      <c r="E37" s="62"/>
      <c r="F37" s="62"/>
      <c r="G37" s="77"/>
      <c r="H37" s="77"/>
      <c r="I37" s="77"/>
      <c r="J37" s="77"/>
      <c r="K37" s="72" t="str">
        <f t="shared" si="3"/>
        <v/>
      </c>
      <c r="L37" s="72"/>
      <c r="M37" s="72"/>
      <c r="N37" s="72"/>
      <c r="O37" s="75"/>
      <c r="P37" s="76"/>
      <c r="Q37" s="73"/>
      <c r="R37" s="73"/>
      <c r="S37" s="73"/>
      <c r="T37" s="74"/>
      <c r="U37" s="75" t="str">
        <f t="shared" si="4"/>
        <v/>
      </c>
      <c r="V37" s="76"/>
      <c r="W37" s="78"/>
      <c r="X37" s="79"/>
      <c r="Y37" s="80"/>
      <c r="Z37" s="80"/>
      <c r="AA37" s="81"/>
      <c r="AB37" s="81"/>
      <c r="AC37" s="81"/>
      <c r="AD37" s="82"/>
      <c r="AE37" s="62"/>
      <c r="AF37" s="62"/>
      <c r="AG37" s="8"/>
      <c r="AH37" s="8"/>
      <c r="AI37" s="8"/>
      <c r="AJ37" s="8"/>
    </row>
    <row r="38" spans="1:36" ht="21.75" customHeight="1" x14ac:dyDescent="0.2">
      <c r="A38" s="19">
        <v>26</v>
      </c>
      <c r="B38" s="62"/>
      <c r="C38" s="62"/>
      <c r="D38" s="62"/>
      <c r="E38" s="62"/>
      <c r="F38" s="62"/>
      <c r="G38" s="77"/>
      <c r="H38" s="77"/>
      <c r="I38" s="77"/>
      <c r="J38" s="77"/>
      <c r="K38" s="72" t="str">
        <f t="shared" si="3"/>
        <v/>
      </c>
      <c r="L38" s="72"/>
      <c r="M38" s="72"/>
      <c r="N38" s="72"/>
      <c r="O38" s="75"/>
      <c r="P38" s="76"/>
      <c r="Q38" s="73"/>
      <c r="R38" s="73"/>
      <c r="S38" s="73"/>
      <c r="T38" s="74"/>
      <c r="U38" s="75" t="str">
        <f t="shared" si="4"/>
        <v/>
      </c>
      <c r="V38" s="76"/>
      <c r="W38" s="78"/>
      <c r="X38" s="79"/>
      <c r="Y38" s="80"/>
      <c r="Z38" s="80"/>
      <c r="AA38" s="81"/>
      <c r="AB38" s="81"/>
      <c r="AC38" s="81"/>
      <c r="AD38" s="82"/>
      <c r="AE38" s="62"/>
      <c r="AF38" s="62"/>
      <c r="AG38" s="8"/>
      <c r="AH38" s="8"/>
      <c r="AI38" s="8"/>
      <c r="AJ38" s="8"/>
    </row>
    <row r="39" spans="1:36" ht="21.75" customHeight="1" x14ac:dyDescent="0.2">
      <c r="A39" s="19">
        <v>27</v>
      </c>
      <c r="B39" s="62"/>
      <c r="C39" s="62"/>
      <c r="D39" s="62"/>
      <c r="E39" s="62"/>
      <c r="F39" s="62"/>
      <c r="G39" s="77"/>
      <c r="H39" s="77"/>
      <c r="I39" s="77"/>
      <c r="J39" s="77"/>
      <c r="K39" s="72" t="str">
        <f t="shared" si="3"/>
        <v/>
      </c>
      <c r="L39" s="72"/>
      <c r="M39" s="72"/>
      <c r="N39" s="72"/>
      <c r="O39" s="75"/>
      <c r="P39" s="76"/>
      <c r="Q39" s="73"/>
      <c r="R39" s="73"/>
      <c r="S39" s="73"/>
      <c r="T39" s="74"/>
      <c r="U39" s="75" t="str">
        <f t="shared" si="4"/>
        <v/>
      </c>
      <c r="V39" s="76"/>
      <c r="W39" s="78"/>
      <c r="X39" s="79"/>
      <c r="Y39" s="80"/>
      <c r="Z39" s="80"/>
      <c r="AA39" s="81"/>
      <c r="AB39" s="81"/>
      <c r="AC39" s="81"/>
      <c r="AD39" s="82"/>
      <c r="AE39" s="62"/>
      <c r="AF39" s="62"/>
      <c r="AG39" s="8"/>
      <c r="AH39" s="8"/>
      <c r="AI39" s="8"/>
      <c r="AJ39" s="8"/>
    </row>
    <row r="40" spans="1:36" ht="21.75" customHeight="1" x14ac:dyDescent="0.2">
      <c r="A40" s="19">
        <v>28</v>
      </c>
      <c r="B40" s="62"/>
      <c r="C40" s="62"/>
      <c r="D40" s="62"/>
      <c r="E40" s="62"/>
      <c r="F40" s="62"/>
      <c r="G40" s="77"/>
      <c r="H40" s="77"/>
      <c r="I40" s="77"/>
      <c r="J40" s="77"/>
      <c r="K40" s="72" t="str">
        <f t="shared" si="3"/>
        <v/>
      </c>
      <c r="L40" s="72"/>
      <c r="M40" s="72"/>
      <c r="N40" s="72"/>
      <c r="O40" s="75"/>
      <c r="P40" s="76"/>
      <c r="Q40" s="73"/>
      <c r="R40" s="73"/>
      <c r="S40" s="73"/>
      <c r="T40" s="74"/>
      <c r="U40" s="75" t="str">
        <f t="shared" si="4"/>
        <v/>
      </c>
      <c r="V40" s="76"/>
      <c r="W40" s="78"/>
      <c r="X40" s="79"/>
      <c r="Y40" s="80"/>
      <c r="Z40" s="80"/>
      <c r="AA40" s="81"/>
      <c r="AB40" s="81"/>
      <c r="AC40" s="81"/>
      <c r="AD40" s="82"/>
      <c r="AE40" s="62"/>
      <c r="AF40" s="62"/>
      <c r="AG40" s="8"/>
      <c r="AH40" s="8"/>
      <c r="AI40" s="8"/>
      <c r="AJ40" s="8"/>
    </row>
    <row r="41" spans="1:36" ht="21.75" customHeight="1" x14ac:dyDescent="0.2">
      <c r="A41" s="19">
        <v>29</v>
      </c>
      <c r="B41" s="62"/>
      <c r="C41" s="62"/>
      <c r="D41" s="62"/>
      <c r="E41" s="62"/>
      <c r="F41" s="62"/>
      <c r="G41" s="77"/>
      <c r="H41" s="77"/>
      <c r="I41" s="77"/>
      <c r="J41" s="77"/>
      <c r="K41" s="72" t="str">
        <f t="shared" si="3"/>
        <v/>
      </c>
      <c r="L41" s="72"/>
      <c r="M41" s="72"/>
      <c r="N41" s="72"/>
      <c r="O41" s="75"/>
      <c r="P41" s="76"/>
      <c r="Q41" s="73"/>
      <c r="R41" s="73"/>
      <c r="S41" s="73"/>
      <c r="T41" s="74"/>
      <c r="U41" s="75" t="str">
        <f t="shared" si="4"/>
        <v/>
      </c>
      <c r="V41" s="76"/>
      <c r="W41" s="78"/>
      <c r="X41" s="79"/>
      <c r="Y41" s="80"/>
      <c r="Z41" s="80"/>
      <c r="AA41" s="81"/>
      <c r="AB41" s="81"/>
      <c r="AC41" s="81"/>
      <c r="AD41" s="82"/>
      <c r="AE41" s="62"/>
      <c r="AF41" s="62"/>
      <c r="AG41" s="8"/>
      <c r="AH41" s="8"/>
      <c r="AI41" s="8"/>
      <c r="AJ41" s="8"/>
    </row>
    <row r="42" spans="1:36" ht="21.75" customHeight="1" x14ac:dyDescent="0.2">
      <c r="A42" s="19">
        <v>30</v>
      </c>
      <c r="B42" s="62"/>
      <c r="C42" s="62"/>
      <c r="D42" s="62"/>
      <c r="E42" s="62"/>
      <c r="F42" s="62"/>
      <c r="G42" s="77"/>
      <c r="H42" s="77"/>
      <c r="I42" s="77"/>
      <c r="J42" s="77"/>
      <c r="K42" s="72" t="str">
        <f t="shared" si="3"/>
        <v/>
      </c>
      <c r="L42" s="72"/>
      <c r="M42" s="72"/>
      <c r="N42" s="72"/>
      <c r="O42" s="75"/>
      <c r="P42" s="76"/>
      <c r="Q42" s="73"/>
      <c r="R42" s="73"/>
      <c r="S42" s="73"/>
      <c r="T42" s="74"/>
      <c r="U42" s="75" t="str">
        <f t="shared" si="4"/>
        <v/>
      </c>
      <c r="V42" s="76"/>
      <c r="W42" s="78"/>
      <c r="X42" s="79"/>
      <c r="Y42" s="80"/>
      <c r="Z42" s="80"/>
      <c r="AA42" s="81"/>
      <c r="AB42" s="81"/>
      <c r="AC42" s="81"/>
      <c r="AD42" s="82"/>
      <c r="AE42" s="62"/>
      <c r="AF42" s="62"/>
      <c r="AG42" s="8"/>
      <c r="AH42" s="8"/>
      <c r="AI42" s="8"/>
      <c r="AJ42" s="8"/>
    </row>
  </sheetData>
  <dataConsolidate/>
  <mergeCells count="335">
    <mergeCell ref="A1:C1"/>
    <mergeCell ref="W1:AF1"/>
    <mergeCell ref="A5:F5"/>
    <mergeCell ref="AE19:AF19"/>
    <mergeCell ref="A9:A11"/>
    <mergeCell ref="B9:C11"/>
    <mergeCell ref="D9:F11"/>
    <mergeCell ref="G9:J11"/>
    <mergeCell ref="K9:N11"/>
    <mergeCell ref="Q9:T11"/>
    <mergeCell ref="U9:V11"/>
    <mergeCell ref="AE16:AF16"/>
    <mergeCell ref="W9:AD9"/>
    <mergeCell ref="W11:Z11"/>
    <mergeCell ref="AA11:AD11"/>
    <mergeCell ref="AE17:AF17"/>
    <mergeCell ref="AE18:AF18"/>
    <mergeCell ref="G12:J12"/>
    <mergeCell ref="K12:N12"/>
    <mergeCell ref="Q12:T12"/>
    <mergeCell ref="AE13:AF13"/>
    <mergeCell ref="AE14:AF14"/>
    <mergeCell ref="AE15:AF15"/>
    <mergeCell ref="W12:Z12"/>
    <mergeCell ref="AA12:AD12"/>
    <mergeCell ref="B13:C13"/>
    <mergeCell ref="D13:F13"/>
    <mergeCell ref="G13:J13"/>
    <mergeCell ref="K13:N13"/>
    <mergeCell ref="Q13:T13"/>
    <mergeCell ref="U12:V12"/>
    <mergeCell ref="B12:C12"/>
    <mergeCell ref="D12:F12"/>
    <mergeCell ref="W13:Z13"/>
    <mergeCell ref="AA13:AD13"/>
    <mergeCell ref="B14:C14"/>
    <mergeCell ref="D14:F14"/>
    <mergeCell ref="G14:J14"/>
    <mergeCell ref="K14:N14"/>
    <mergeCell ref="Q14:T14"/>
    <mergeCell ref="U13:V13"/>
    <mergeCell ref="W14:Z14"/>
    <mergeCell ref="AA14:AD14"/>
    <mergeCell ref="B15:C15"/>
    <mergeCell ref="D15:F15"/>
    <mergeCell ref="G15:J15"/>
    <mergeCell ref="K15:N15"/>
    <mergeCell ref="Q15:T15"/>
    <mergeCell ref="U14:V14"/>
    <mergeCell ref="W15:Z15"/>
    <mergeCell ref="AA15:AD15"/>
    <mergeCell ref="U15:V15"/>
    <mergeCell ref="B16:C16"/>
    <mergeCell ref="D16:F16"/>
    <mergeCell ref="G16:J16"/>
    <mergeCell ref="K16:N16"/>
    <mergeCell ref="Q16:T16"/>
    <mergeCell ref="O18:P18"/>
    <mergeCell ref="U18:V18"/>
    <mergeCell ref="W16:Z16"/>
    <mergeCell ref="AA16:AD16"/>
    <mergeCell ref="B17:C17"/>
    <mergeCell ref="D17:F17"/>
    <mergeCell ref="G17:J17"/>
    <mergeCell ref="K17:N17"/>
    <mergeCell ref="Q17:T17"/>
    <mergeCell ref="O16:P16"/>
    <mergeCell ref="U16:V16"/>
    <mergeCell ref="W17:Z17"/>
    <mergeCell ref="AA17:AD17"/>
    <mergeCell ref="O17:P17"/>
    <mergeCell ref="U17:V17"/>
    <mergeCell ref="B18:C18"/>
    <mergeCell ref="D18:F18"/>
    <mergeCell ref="G18:J18"/>
    <mergeCell ref="K18:N18"/>
    <mergeCell ref="W19:Z19"/>
    <mergeCell ref="AA19:AD19"/>
    <mergeCell ref="B20:C20"/>
    <mergeCell ref="D20:F20"/>
    <mergeCell ref="G20:J20"/>
    <mergeCell ref="K20:N20"/>
    <mergeCell ref="Q20:T20"/>
    <mergeCell ref="Q18:T18"/>
    <mergeCell ref="O19:P19"/>
    <mergeCell ref="U19:V19"/>
    <mergeCell ref="W18:Z18"/>
    <mergeCell ref="AA18:AD18"/>
    <mergeCell ref="B19:C19"/>
    <mergeCell ref="D19:F19"/>
    <mergeCell ref="G19:J19"/>
    <mergeCell ref="K19:N19"/>
    <mergeCell ref="Q19:T19"/>
    <mergeCell ref="W20:Z20"/>
    <mergeCell ref="AA20:AD20"/>
    <mergeCell ref="B21:C21"/>
    <mergeCell ref="D21:F21"/>
    <mergeCell ref="G21:J21"/>
    <mergeCell ref="K21:N21"/>
    <mergeCell ref="Q21:T21"/>
    <mergeCell ref="O20:P20"/>
    <mergeCell ref="U20:V20"/>
    <mergeCell ref="W21:Z21"/>
    <mergeCell ref="AA21:AD21"/>
    <mergeCell ref="B22:C22"/>
    <mergeCell ref="D22:F22"/>
    <mergeCell ref="G22:J22"/>
    <mergeCell ref="K22:N22"/>
    <mergeCell ref="Q22:T22"/>
    <mergeCell ref="O21:P21"/>
    <mergeCell ref="U21:V21"/>
    <mergeCell ref="W22:Z22"/>
    <mergeCell ref="AA22:AD22"/>
    <mergeCell ref="B23:C23"/>
    <mergeCell ref="D23:F23"/>
    <mergeCell ref="G23:J23"/>
    <mergeCell ref="K23:N23"/>
    <mergeCell ref="Q23:T23"/>
    <mergeCell ref="O22:P22"/>
    <mergeCell ref="U22:V22"/>
    <mergeCell ref="W23:Z23"/>
    <mergeCell ref="AA23:AD23"/>
    <mergeCell ref="B24:C24"/>
    <mergeCell ref="D24:F24"/>
    <mergeCell ref="G24:J24"/>
    <mergeCell ref="K24:N24"/>
    <mergeCell ref="Q24:T24"/>
    <mergeCell ref="O23:P23"/>
    <mergeCell ref="U23:V23"/>
    <mergeCell ref="W24:Z24"/>
    <mergeCell ref="AA24:AD24"/>
    <mergeCell ref="B25:C25"/>
    <mergeCell ref="D25:F25"/>
    <mergeCell ref="G25:J25"/>
    <mergeCell ref="K25:N25"/>
    <mergeCell ref="Q25:T25"/>
    <mergeCell ref="O24:P24"/>
    <mergeCell ref="U24:V24"/>
    <mergeCell ref="W25:Z25"/>
    <mergeCell ref="AA25:AD25"/>
    <mergeCell ref="B26:C26"/>
    <mergeCell ref="D26:F26"/>
    <mergeCell ref="G26:J26"/>
    <mergeCell ref="K26:N26"/>
    <mergeCell ref="Q26:T26"/>
    <mergeCell ref="O25:P25"/>
    <mergeCell ref="U25:V25"/>
    <mergeCell ref="W26:Z26"/>
    <mergeCell ref="AA26:AD26"/>
    <mergeCell ref="B27:C27"/>
    <mergeCell ref="D27:F27"/>
    <mergeCell ref="G27:J27"/>
    <mergeCell ref="K27:N27"/>
    <mergeCell ref="Q27:T27"/>
    <mergeCell ref="O26:P26"/>
    <mergeCell ref="U26:V26"/>
    <mergeCell ref="W27:Z27"/>
    <mergeCell ref="AA27:AD27"/>
    <mergeCell ref="B28:C28"/>
    <mergeCell ref="D28:F28"/>
    <mergeCell ref="G28:J28"/>
    <mergeCell ref="K28:N28"/>
    <mergeCell ref="Q28:T28"/>
    <mergeCell ref="O27:P27"/>
    <mergeCell ref="U27:V27"/>
    <mergeCell ref="W28:Z28"/>
    <mergeCell ref="AA28:AD28"/>
    <mergeCell ref="B29:C29"/>
    <mergeCell ref="D29:F29"/>
    <mergeCell ref="G29:J29"/>
    <mergeCell ref="K29:N29"/>
    <mergeCell ref="Q29:T29"/>
    <mergeCell ref="O28:P28"/>
    <mergeCell ref="U28:V28"/>
    <mergeCell ref="W29:Z29"/>
    <mergeCell ref="AA29:AD29"/>
    <mergeCell ref="B30:C30"/>
    <mergeCell ref="D30:F30"/>
    <mergeCell ref="G30:J30"/>
    <mergeCell ref="K30:N30"/>
    <mergeCell ref="Q30:T30"/>
    <mergeCell ref="O29:P29"/>
    <mergeCell ref="U29:V29"/>
    <mergeCell ref="W30:Z30"/>
    <mergeCell ref="AA30:AD30"/>
    <mergeCell ref="B31:C31"/>
    <mergeCell ref="D31:F31"/>
    <mergeCell ref="G31:J31"/>
    <mergeCell ref="K31:N31"/>
    <mergeCell ref="Q31:T31"/>
    <mergeCell ref="O30:P30"/>
    <mergeCell ref="U30:V30"/>
    <mergeCell ref="W31:Z31"/>
    <mergeCell ref="AA31:AD31"/>
    <mergeCell ref="B32:C32"/>
    <mergeCell ref="D32:F32"/>
    <mergeCell ref="G32:J32"/>
    <mergeCell ref="K32:N32"/>
    <mergeCell ref="Q32:T32"/>
    <mergeCell ref="O31:P31"/>
    <mergeCell ref="U31:V31"/>
    <mergeCell ref="W32:Z32"/>
    <mergeCell ref="AA32:AD32"/>
    <mergeCell ref="B33:C33"/>
    <mergeCell ref="D33:F33"/>
    <mergeCell ref="G33:J33"/>
    <mergeCell ref="K33:N33"/>
    <mergeCell ref="Q33:T33"/>
    <mergeCell ref="O32:P32"/>
    <mergeCell ref="U32:V32"/>
    <mergeCell ref="W33:Z33"/>
    <mergeCell ref="AA33:AD33"/>
    <mergeCell ref="B34:C34"/>
    <mergeCell ref="D34:F34"/>
    <mergeCell ref="G34:J34"/>
    <mergeCell ref="K34:N34"/>
    <mergeCell ref="Q34:T34"/>
    <mergeCell ref="O33:P33"/>
    <mergeCell ref="U33:V33"/>
    <mergeCell ref="W34:Z34"/>
    <mergeCell ref="AA34:AD34"/>
    <mergeCell ref="B35:C35"/>
    <mergeCell ref="D35:F35"/>
    <mergeCell ref="G35:J35"/>
    <mergeCell ref="K35:N35"/>
    <mergeCell ref="Q35:T35"/>
    <mergeCell ref="O34:P34"/>
    <mergeCell ref="U34:V34"/>
    <mergeCell ref="W35:Z35"/>
    <mergeCell ref="AA35:AD35"/>
    <mergeCell ref="B36:C36"/>
    <mergeCell ref="D36:F36"/>
    <mergeCell ref="G36:J36"/>
    <mergeCell ref="K36:N36"/>
    <mergeCell ref="Q36:T36"/>
    <mergeCell ref="O35:P35"/>
    <mergeCell ref="U35:V35"/>
    <mergeCell ref="O37:P37"/>
    <mergeCell ref="U37:V37"/>
    <mergeCell ref="W36:Z36"/>
    <mergeCell ref="AA36:AD36"/>
    <mergeCell ref="W38:Z38"/>
    <mergeCell ref="AA38:AD38"/>
    <mergeCell ref="B37:C37"/>
    <mergeCell ref="D37:F37"/>
    <mergeCell ref="G37:J37"/>
    <mergeCell ref="K37:N37"/>
    <mergeCell ref="Q37:T37"/>
    <mergeCell ref="W37:Z37"/>
    <mergeCell ref="AA37:AD37"/>
    <mergeCell ref="O36:P36"/>
    <mergeCell ref="U36:V36"/>
    <mergeCell ref="K39:N39"/>
    <mergeCell ref="Q39:T39"/>
    <mergeCell ref="O38:P38"/>
    <mergeCell ref="U38:V38"/>
    <mergeCell ref="W39:Z39"/>
    <mergeCell ref="AA39:AD39"/>
    <mergeCell ref="B38:C38"/>
    <mergeCell ref="D38:F38"/>
    <mergeCell ref="G38:J38"/>
    <mergeCell ref="K38:N38"/>
    <mergeCell ref="Q38:T38"/>
    <mergeCell ref="B42:C42"/>
    <mergeCell ref="D42:F42"/>
    <mergeCell ref="G42:J42"/>
    <mergeCell ref="K42:N42"/>
    <mergeCell ref="Q42:T42"/>
    <mergeCell ref="O41:P41"/>
    <mergeCell ref="W42:Z42"/>
    <mergeCell ref="AA42:AD42"/>
    <mergeCell ref="O12:P12"/>
    <mergeCell ref="O13:P13"/>
    <mergeCell ref="O14:P14"/>
    <mergeCell ref="O15:P15"/>
    <mergeCell ref="U42:V42"/>
    <mergeCell ref="B40:C40"/>
    <mergeCell ref="D40:F40"/>
    <mergeCell ref="G40:J40"/>
    <mergeCell ref="K40:N40"/>
    <mergeCell ref="Q40:T40"/>
    <mergeCell ref="O39:P39"/>
    <mergeCell ref="U39:V39"/>
    <mergeCell ref="AA40:AD40"/>
    <mergeCell ref="B41:C41"/>
    <mergeCell ref="D41:F41"/>
    <mergeCell ref="G41:J41"/>
    <mergeCell ref="O42:P42"/>
    <mergeCell ref="U41:V41"/>
    <mergeCell ref="W40:Z40"/>
    <mergeCell ref="AE20:AF20"/>
    <mergeCell ref="AE21:AF21"/>
    <mergeCell ref="AE22:AF22"/>
    <mergeCell ref="AE23:AF23"/>
    <mergeCell ref="AE24:AF24"/>
    <mergeCell ref="AE25:AF25"/>
    <mergeCell ref="AE36:AF36"/>
    <mergeCell ref="AE37:AF37"/>
    <mergeCell ref="AE26:AF26"/>
    <mergeCell ref="AE27:AF27"/>
    <mergeCell ref="AE28:AF28"/>
    <mergeCell ref="AE29:AF29"/>
    <mergeCell ref="AE30:AF30"/>
    <mergeCell ref="AE31:AF31"/>
    <mergeCell ref="AE42:AF42"/>
    <mergeCell ref="W41:Z41"/>
    <mergeCell ref="AA41:AD41"/>
    <mergeCell ref="AE32:AF32"/>
    <mergeCell ref="AE33:AF33"/>
    <mergeCell ref="AE34:AF34"/>
    <mergeCell ref="AE35:AF35"/>
    <mergeCell ref="J7:L7"/>
    <mergeCell ref="W5:AF5"/>
    <mergeCell ref="A3:AF3"/>
    <mergeCell ref="W10:Z10"/>
    <mergeCell ref="AA10:AD10"/>
    <mergeCell ref="AE38:AF38"/>
    <mergeCell ref="AE39:AF39"/>
    <mergeCell ref="AE40:AF40"/>
    <mergeCell ref="AE41:AF41"/>
    <mergeCell ref="A7:D7"/>
    <mergeCell ref="E7:H7"/>
    <mergeCell ref="M7:R7"/>
    <mergeCell ref="T7:V7"/>
    <mergeCell ref="W7:AB7"/>
    <mergeCell ref="O9:P11"/>
    <mergeCell ref="AE9:AF11"/>
    <mergeCell ref="AE12:AF12"/>
    <mergeCell ref="K41:N41"/>
    <mergeCell ref="Q41:T41"/>
    <mergeCell ref="O40:P40"/>
    <mergeCell ref="U40:V40"/>
    <mergeCell ref="B39:C39"/>
    <mergeCell ref="D39:F39"/>
    <mergeCell ref="G39:J39"/>
  </mergeCells>
  <phoneticPr fontId="8"/>
  <dataValidations count="3">
    <dataValidation imeMode="on" allowBlank="1" showInputMessage="1" showErrorMessage="1" sqref="G13:N42 K12:N12" xr:uid="{00000000-0002-0000-0000-000000000000}"/>
    <dataValidation imeMode="off" allowBlank="1" showInputMessage="1" showErrorMessage="1" sqref="D13:F42 Q12:T42" xr:uid="{00000000-0002-0000-0000-000001000000}"/>
    <dataValidation type="list" allowBlank="1" showInputMessage="1" showErrorMessage="1" sqref="W12:AF42" xr:uid="{00000000-0002-0000-0000-000002000000}">
      <formula1>"○"</formula1>
    </dataValidation>
  </dataValidations>
  <pageMargins left="0.70866141732283472" right="0.31496062992125984" top="0.55118110236220474" bottom="0.35433070866141736" header="0.31496062992125984" footer="0.31496062992125984"/>
  <pageSetup paperSize="9" scale="81" fitToHeight="0"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3000000}">
          <x14:formula1>
            <xm:f>リスト!$F$3:$F$4</xm:f>
          </x14:formula1>
          <xm:sqref>B12:C42</xm:sqref>
        </x14:dataValidation>
        <x14:dataValidation type="list" allowBlank="1" showInputMessage="1" showErrorMessage="1" xr:uid="{00000000-0002-0000-0000-000004000000}">
          <x14:formula1>
            <xm:f>リスト!$F$6:$F$7</xm:f>
          </x14:formula1>
          <xm:sqref>O12:P42</xm:sqref>
        </x14:dataValidation>
        <x14:dataValidation type="list" allowBlank="1" showInputMessage="1" showErrorMessage="1" xr:uid="{00000000-0002-0000-0000-000005000000}">
          <x14:formula1>
            <xm:f>リスト!$C$3:$C$5</xm:f>
          </x14:formula1>
          <xm:sqref>E7:H7</xm:sqref>
        </x14:dataValidation>
        <x14:dataValidation type="list" allowBlank="1" showInputMessage="1" showErrorMessage="1" xr:uid="{00000000-0002-0000-0000-000006000000}">
          <x14:formula1>
            <xm:f>リスト!$C$7:$C$49</xm:f>
          </x14:formula1>
          <xm:sqref>M7:R7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31"/>
  <sheetViews>
    <sheetView workbookViewId="0">
      <selection activeCell="B12" sqref="B12:C12"/>
    </sheetView>
  </sheetViews>
  <sheetFormatPr defaultColWidth="9" defaultRowHeight="14.4" x14ac:dyDescent="0.2"/>
  <cols>
    <col min="1" max="54" width="3.6640625" style="4" customWidth="1"/>
    <col min="55" max="16384" width="9" style="4"/>
  </cols>
  <sheetData>
    <row r="1" spans="1:54" ht="18.75" customHeight="1" x14ac:dyDescent="0.2">
      <c r="A1" s="75" t="s">
        <v>18</v>
      </c>
      <c r="B1" s="85"/>
      <c r="C1" s="76"/>
      <c r="T1" s="8"/>
      <c r="U1" s="8"/>
      <c r="V1" s="8"/>
      <c r="W1" s="86" t="s">
        <v>202</v>
      </c>
      <c r="X1" s="87"/>
      <c r="Y1" s="87"/>
      <c r="Z1" s="87"/>
      <c r="AA1" s="87"/>
      <c r="AB1" s="87"/>
      <c r="AC1" s="87"/>
      <c r="AD1" s="87"/>
      <c r="AE1" s="87"/>
      <c r="AF1" s="88"/>
      <c r="AG1" s="23"/>
      <c r="AH1" s="23"/>
      <c r="AI1" s="48"/>
      <c r="AJ1" s="48"/>
      <c r="AK1" s="48"/>
      <c r="AL1" s="48"/>
      <c r="AM1" s="48"/>
      <c r="AN1" s="48"/>
    </row>
    <row r="2" spans="1:54" ht="7.5" customHeight="1" x14ac:dyDescent="0.2"/>
    <row r="3" spans="1:54" ht="24.75" customHeight="1" x14ac:dyDescent="0.2">
      <c r="A3" s="58" t="s">
        <v>269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18"/>
      <c r="AH3" s="18"/>
      <c r="AI3" s="45"/>
      <c r="AJ3" s="45"/>
      <c r="AK3" s="45"/>
      <c r="AL3" s="45"/>
      <c r="AM3" s="45"/>
      <c r="AN3" s="45"/>
      <c r="AO3" s="27"/>
      <c r="AP3" s="27"/>
      <c r="AQ3" s="27"/>
      <c r="AR3" s="27"/>
    </row>
    <row r="4" spans="1:54" ht="7.5" customHeight="1" x14ac:dyDescent="0.2">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45"/>
      <c r="AJ4" s="45"/>
      <c r="AK4" s="45"/>
      <c r="AL4" s="45"/>
      <c r="AM4" s="45"/>
      <c r="AN4" s="45"/>
      <c r="AO4" s="18"/>
      <c r="AP4" s="18"/>
      <c r="AQ4" s="18"/>
      <c r="AR4" s="18"/>
    </row>
    <row r="5" spans="1:54" ht="18.75" customHeight="1" x14ac:dyDescent="0.2">
      <c r="A5" s="89" t="s">
        <v>8</v>
      </c>
      <c r="B5" s="89"/>
      <c r="C5" s="89"/>
      <c r="D5" s="89"/>
      <c r="E5" s="89"/>
      <c r="F5" s="89"/>
      <c r="W5" s="57" t="s">
        <v>325</v>
      </c>
      <c r="X5" s="57"/>
      <c r="Y5" s="57"/>
      <c r="Z5" s="57"/>
      <c r="AA5" s="57"/>
      <c r="AB5" s="57"/>
      <c r="AC5" s="57"/>
      <c r="AD5" s="57"/>
      <c r="AE5" s="57"/>
      <c r="AF5" s="57"/>
      <c r="AG5" s="22"/>
      <c r="AH5" s="22"/>
      <c r="AI5" s="44"/>
      <c r="AJ5" s="44"/>
      <c r="AK5" s="44"/>
      <c r="AL5" s="44"/>
      <c r="AM5" s="44"/>
      <c r="AN5" s="44"/>
      <c r="AO5" s="26"/>
      <c r="AP5" s="26"/>
      <c r="AQ5" s="26"/>
      <c r="AR5" s="26"/>
    </row>
    <row r="6" spans="1:54" ht="18.75" customHeight="1" x14ac:dyDescent="0.2"/>
    <row r="7" spans="1:54" ht="27" customHeight="1" x14ac:dyDescent="0.3">
      <c r="A7" s="56" t="s">
        <v>216</v>
      </c>
      <c r="B7" s="56"/>
      <c r="C7" s="56"/>
      <c r="D7" s="56"/>
      <c r="E7" s="56" t="str">
        <f>IF('A-1スカウト'!E7="","",'A-1スカウト'!E7)</f>
        <v/>
      </c>
      <c r="F7" s="56"/>
      <c r="G7" s="56"/>
      <c r="H7" s="56"/>
      <c r="I7" s="25"/>
      <c r="J7" s="56" t="s">
        <v>221</v>
      </c>
      <c r="K7" s="56"/>
      <c r="L7" s="56"/>
      <c r="M7" s="56" t="str">
        <f>IF('A-1スカウト'!M7="","",'A-1スカウト'!M7)</f>
        <v/>
      </c>
      <c r="N7" s="56"/>
      <c r="O7" s="56"/>
      <c r="P7" s="56"/>
      <c r="Q7" s="56"/>
      <c r="R7" s="56"/>
      <c r="S7" s="11"/>
      <c r="T7" s="56" t="s">
        <v>268</v>
      </c>
      <c r="U7" s="56"/>
      <c r="V7" s="56"/>
      <c r="W7" s="56" t="str">
        <f>IF('A-1スカウト'!W7="","",'A-1スカウト'!W7)</f>
        <v/>
      </c>
      <c r="X7" s="56"/>
      <c r="Y7" s="56"/>
      <c r="Z7" s="56"/>
      <c r="AA7" s="56"/>
      <c r="AB7" s="56"/>
    </row>
    <row r="8" spans="1:54" ht="18.75" customHeight="1" x14ac:dyDescent="0.2"/>
    <row r="9" spans="1:54" ht="18.75" customHeight="1" x14ac:dyDescent="0.2">
      <c r="A9" s="69" t="s">
        <v>9</v>
      </c>
      <c r="B9" s="92" t="s">
        <v>270</v>
      </c>
      <c r="C9" s="93"/>
      <c r="D9" s="63" t="s">
        <v>11</v>
      </c>
      <c r="E9" s="98"/>
      <c r="F9" s="64"/>
      <c r="G9" s="63" t="s">
        <v>12</v>
      </c>
      <c r="H9" s="98"/>
      <c r="I9" s="98"/>
      <c r="J9" s="64"/>
      <c r="K9" s="63" t="s">
        <v>13</v>
      </c>
      <c r="L9" s="98"/>
      <c r="M9" s="98"/>
      <c r="N9" s="64"/>
      <c r="O9" s="63" t="s">
        <v>14</v>
      </c>
      <c r="P9" s="64"/>
      <c r="Q9" s="63" t="s">
        <v>15</v>
      </c>
      <c r="R9" s="98"/>
      <c r="S9" s="98"/>
      <c r="T9" s="64"/>
      <c r="U9" s="63" t="s">
        <v>326</v>
      </c>
      <c r="V9" s="64"/>
      <c r="W9" s="86" t="s">
        <v>206</v>
      </c>
      <c r="X9" s="87"/>
      <c r="Y9" s="87"/>
      <c r="Z9" s="87"/>
      <c r="AA9" s="87"/>
      <c r="AB9" s="87"/>
      <c r="AC9" s="87"/>
      <c r="AD9" s="87"/>
      <c r="AE9" s="62" t="s">
        <v>266</v>
      </c>
      <c r="AF9" s="62"/>
      <c r="AG9" s="119" t="s">
        <v>278</v>
      </c>
      <c r="AH9" s="64"/>
      <c r="AI9" s="86" t="s">
        <v>323</v>
      </c>
      <c r="AJ9" s="87"/>
      <c r="AK9" s="87"/>
      <c r="AL9" s="87"/>
      <c r="AM9" s="87"/>
      <c r="AN9" s="88"/>
      <c r="AO9" s="62" t="s">
        <v>277</v>
      </c>
      <c r="AP9" s="62"/>
      <c r="AQ9" s="62"/>
      <c r="AR9" s="62"/>
      <c r="AS9" s="62"/>
      <c r="AT9" s="62"/>
      <c r="AU9" s="62"/>
      <c r="AV9" s="62"/>
      <c r="AW9" s="62"/>
      <c r="AX9" s="62"/>
      <c r="AY9" s="62"/>
      <c r="AZ9" s="62"/>
      <c r="BA9" s="62"/>
      <c r="BB9" s="62"/>
    </row>
    <row r="10" spans="1:54" ht="15" thickBot="1" x14ac:dyDescent="0.25">
      <c r="A10" s="91"/>
      <c r="B10" s="96"/>
      <c r="C10" s="97"/>
      <c r="D10" s="67"/>
      <c r="E10" s="100"/>
      <c r="F10" s="68"/>
      <c r="G10" s="67"/>
      <c r="H10" s="100"/>
      <c r="I10" s="100"/>
      <c r="J10" s="68"/>
      <c r="K10" s="67"/>
      <c r="L10" s="100"/>
      <c r="M10" s="100"/>
      <c r="N10" s="68"/>
      <c r="O10" s="67"/>
      <c r="P10" s="68"/>
      <c r="Q10" s="67"/>
      <c r="R10" s="100"/>
      <c r="S10" s="100"/>
      <c r="T10" s="68"/>
      <c r="U10" s="67"/>
      <c r="V10" s="68"/>
      <c r="W10" s="120" t="s">
        <v>267</v>
      </c>
      <c r="X10" s="121"/>
      <c r="Y10" s="122"/>
      <c r="Z10" s="122"/>
      <c r="AA10" s="123" t="s">
        <v>204</v>
      </c>
      <c r="AB10" s="123"/>
      <c r="AC10" s="122"/>
      <c r="AD10" s="124"/>
      <c r="AE10" s="70"/>
      <c r="AF10" s="70"/>
      <c r="AG10" s="67"/>
      <c r="AH10" s="68"/>
      <c r="AI10" s="125" t="s">
        <v>352</v>
      </c>
      <c r="AJ10" s="126"/>
      <c r="AK10" s="126"/>
      <c r="AL10" s="126"/>
      <c r="AM10" s="127"/>
      <c r="AN10" s="49" t="s">
        <v>324</v>
      </c>
      <c r="AO10" s="117">
        <v>44413</v>
      </c>
      <c r="AP10" s="117"/>
      <c r="AQ10" s="117">
        <v>44414</v>
      </c>
      <c r="AR10" s="117"/>
      <c r="AS10" s="117">
        <v>44415</v>
      </c>
      <c r="AT10" s="117"/>
      <c r="AU10" s="117">
        <v>44416</v>
      </c>
      <c r="AV10" s="117"/>
      <c r="AW10" s="117">
        <v>44417</v>
      </c>
      <c r="AX10" s="117"/>
      <c r="AY10" s="117">
        <v>44418</v>
      </c>
      <c r="AZ10" s="117"/>
      <c r="BA10" s="117">
        <v>44419</v>
      </c>
      <c r="BB10" s="117"/>
    </row>
    <row r="11" spans="1:54" ht="21.75" customHeight="1" thickTop="1" x14ac:dyDescent="0.2">
      <c r="A11" s="21" t="s">
        <v>17</v>
      </c>
      <c r="B11" s="71" t="s">
        <v>274</v>
      </c>
      <c r="C11" s="71"/>
      <c r="D11" s="71">
        <v>1234567890</v>
      </c>
      <c r="E11" s="71"/>
      <c r="F11" s="71"/>
      <c r="G11" s="107" t="s">
        <v>203</v>
      </c>
      <c r="H11" s="107"/>
      <c r="I11" s="107"/>
      <c r="J11" s="107"/>
      <c r="K11" s="111" t="str">
        <f t="shared" ref="K11:K31" si="0">PHONETIC(G11)</f>
        <v>オワリ　タロウ</v>
      </c>
      <c r="L11" s="111"/>
      <c r="M11" s="111"/>
      <c r="N11" s="111"/>
      <c r="O11" s="83" t="s">
        <v>6</v>
      </c>
      <c r="P11" s="84"/>
      <c r="Q11" s="108">
        <v>25864</v>
      </c>
      <c r="R11" s="108"/>
      <c r="S11" s="108"/>
      <c r="T11" s="107"/>
      <c r="U11" s="83">
        <f t="shared" ref="U11:U31" si="1">IF(Q11="","",IF(Q11&gt;h_date,VLOOKUP(DATEDIF(Q11,g_date,"Y"),grade,2,TRUE),DATEDIF(Q11,m_date,"Y")))</f>
        <v>50</v>
      </c>
      <c r="V11" s="84"/>
      <c r="W11" s="109" t="s">
        <v>205</v>
      </c>
      <c r="X11" s="110"/>
      <c r="Y11" s="81"/>
      <c r="Z11" s="81"/>
      <c r="AA11" s="81"/>
      <c r="AB11" s="81"/>
      <c r="AC11" s="81"/>
      <c r="AD11" s="82"/>
      <c r="AE11" s="71" t="s">
        <v>205</v>
      </c>
      <c r="AF11" s="71"/>
      <c r="AG11" s="112" t="s">
        <v>281</v>
      </c>
      <c r="AH11" s="114"/>
      <c r="AI11" s="112"/>
      <c r="AJ11" s="113"/>
      <c r="AK11" s="113"/>
      <c r="AL11" s="113"/>
      <c r="AM11" s="114"/>
      <c r="AN11" s="50"/>
      <c r="AO11" s="118"/>
      <c r="AP11" s="118"/>
      <c r="AQ11" s="118" t="s">
        <v>205</v>
      </c>
      <c r="AR11" s="118"/>
      <c r="AS11" s="116" t="s">
        <v>205</v>
      </c>
      <c r="AT11" s="116"/>
      <c r="AU11" s="116" t="s">
        <v>205</v>
      </c>
      <c r="AV11" s="116"/>
      <c r="AW11" s="116" t="s">
        <v>205</v>
      </c>
      <c r="AX11" s="116"/>
      <c r="AY11" s="116" t="s">
        <v>205</v>
      </c>
      <c r="AZ11" s="116"/>
      <c r="BA11" s="116" t="s">
        <v>205</v>
      </c>
      <c r="BB11" s="116"/>
    </row>
    <row r="12" spans="1:54" ht="21.75" customHeight="1" x14ac:dyDescent="0.2">
      <c r="A12" s="19">
        <v>1</v>
      </c>
      <c r="B12" s="62"/>
      <c r="C12" s="62"/>
      <c r="D12" s="62"/>
      <c r="E12" s="62"/>
      <c r="F12" s="62"/>
      <c r="G12" s="77"/>
      <c r="H12" s="77"/>
      <c r="I12" s="77"/>
      <c r="J12" s="77"/>
      <c r="K12" s="111" t="str">
        <f t="shared" si="0"/>
        <v/>
      </c>
      <c r="L12" s="111"/>
      <c r="M12" s="111"/>
      <c r="N12" s="111"/>
      <c r="O12" s="75"/>
      <c r="P12" s="76"/>
      <c r="Q12" s="73"/>
      <c r="R12" s="73"/>
      <c r="S12" s="73"/>
      <c r="T12" s="74"/>
      <c r="U12" s="75" t="str">
        <f t="shared" si="1"/>
        <v/>
      </c>
      <c r="V12" s="76"/>
      <c r="W12" s="86"/>
      <c r="X12" s="87"/>
      <c r="Y12" s="87"/>
      <c r="Z12" s="79"/>
      <c r="AA12" s="81"/>
      <c r="AB12" s="81"/>
      <c r="AC12" s="81"/>
      <c r="AD12" s="82"/>
      <c r="AE12" s="62"/>
      <c r="AF12" s="62"/>
      <c r="AG12" s="86"/>
      <c r="AH12" s="88"/>
      <c r="AI12" s="86"/>
      <c r="AJ12" s="87"/>
      <c r="AK12" s="87"/>
      <c r="AL12" s="87"/>
      <c r="AM12" s="88"/>
      <c r="AN12" s="47"/>
      <c r="AO12" s="62"/>
      <c r="AP12" s="62"/>
      <c r="AQ12" s="62"/>
      <c r="AR12" s="62"/>
      <c r="AS12" s="74"/>
      <c r="AT12" s="74"/>
      <c r="AU12" s="74"/>
      <c r="AV12" s="74"/>
      <c r="AW12" s="74"/>
      <c r="AX12" s="74"/>
      <c r="AY12" s="74"/>
      <c r="AZ12" s="74"/>
      <c r="BA12" s="74"/>
      <c r="BB12" s="74"/>
    </row>
    <row r="13" spans="1:54" ht="21.75" customHeight="1" x14ac:dyDescent="0.2">
      <c r="A13" s="19">
        <v>2</v>
      </c>
      <c r="B13" s="62"/>
      <c r="C13" s="62"/>
      <c r="D13" s="62"/>
      <c r="E13" s="62"/>
      <c r="F13" s="62"/>
      <c r="G13" s="77"/>
      <c r="H13" s="77"/>
      <c r="I13" s="77"/>
      <c r="J13" s="77"/>
      <c r="K13" s="111" t="str">
        <f t="shared" si="0"/>
        <v/>
      </c>
      <c r="L13" s="111"/>
      <c r="M13" s="111"/>
      <c r="N13" s="111"/>
      <c r="O13" s="75"/>
      <c r="P13" s="76"/>
      <c r="Q13" s="73"/>
      <c r="R13" s="73"/>
      <c r="S13" s="73"/>
      <c r="T13" s="74"/>
      <c r="U13" s="75" t="str">
        <f t="shared" si="1"/>
        <v/>
      </c>
      <c r="V13" s="76"/>
      <c r="W13" s="78"/>
      <c r="X13" s="79"/>
      <c r="Y13" s="80"/>
      <c r="Z13" s="80"/>
      <c r="AA13" s="81"/>
      <c r="AB13" s="81"/>
      <c r="AC13" s="81"/>
      <c r="AD13" s="82"/>
      <c r="AE13" s="62"/>
      <c r="AF13" s="62"/>
      <c r="AG13" s="86"/>
      <c r="AH13" s="88"/>
      <c r="AI13" s="86"/>
      <c r="AJ13" s="87"/>
      <c r="AK13" s="87"/>
      <c r="AL13" s="87"/>
      <c r="AM13" s="88"/>
      <c r="AN13" s="47"/>
      <c r="AO13" s="62"/>
      <c r="AP13" s="62"/>
      <c r="AQ13" s="62"/>
      <c r="AR13" s="62"/>
      <c r="AS13" s="74"/>
      <c r="AT13" s="74"/>
      <c r="AU13" s="74"/>
      <c r="AV13" s="74"/>
      <c r="AW13" s="74"/>
      <c r="AX13" s="74"/>
      <c r="AY13" s="74"/>
      <c r="AZ13" s="74"/>
      <c r="BA13" s="74"/>
      <c r="BB13" s="74"/>
    </row>
    <row r="14" spans="1:54" ht="21.75" customHeight="1" x14ac:dyDescent="0.2">
      <c r="A14" s="46">
        <v>3</v>
      </c>
      <c r="B14" s="62"/>
      <c r="C14" s="62"/>
      <c r="D14" s="62"/>
      <c r="E14" s="62"/>
      <c r="F14" s="62"/>
      <c r="G14" s="77"/>
      <c r="H14" s="77"/>
      <c r="I14" s="77"/>
      <c r="J14" s="77"/>
      <c r="K14" s="111" t="str">
        <f t="shared" ref="K14:K23" si="2">PHONETIC(G14)</f>
        <v/>
      </c>
      <c r="L14" s="111"/>
      <c r="M14" s="111"/>
      <c r="N14" s="111"/>
      <c r="O14" s="75"/>
      <c r="P14" s="76"/>
      <c r="Q14" s="73"/>
      <c r="R14" s="73"/>
      <c r="S14" s="73"/>
      <c r="T14" s="74"/>
      <c r="U14" s="75" t="str">
        <f t="shared" ref="U14:U23" si="3">IF(Q14="","",IF(Q14&gt;h_date,VLOOKUP(DATEDIF(Q14,g_date,"Y"),grade,2,TRUE),DATEDIF(Q14,m_date,"Y")))</f>
        <v/>
      </c>
      <c r="V14" s="76"/>
      <c r="W14" s="86"/>
      <c r="X14" s="87"/>
      <c r="Y14" s="87"/>
      <c r="Z14" s="79"/>
      <c r="AA14" s="81"/>
      <c r="AB14" s="81"/>
      <c r="AC14" s="81"/>
      <c r="AD14" s="82"/>
      <c r="AE14" s="62"/>
      <c r="AF14" s="62"/>
      <c r="AG14" s="86"/>
      <c r="AH14" s="88"/>
      <c r="AI14" s="86"/>
      <c r="AJ14" s="87"/>
      <c r="AK14" s="87"/>
      <c r="AL14" s="87"/>
      <c r="AM14" s="88"/>
      <c r="AN14" s="47"/>
      <c r="AO14" s="62"/>
      <c r="AP14" s="62"/>
      <c r="AQ14" s="62"/>
      <c r="AR14" s="62"/>
      <c r="AS14" s="74"/>
      <c r="AT14" s="74"/>
      <c r="AU14" s="74"/>
      <c r="AV14" s="74"/>
      <c r="AW14" s="74"/>
      <c r="AX14" s="74"/>
      <c r="AY14" s="74"/>
      <c r="AZ14" s="74"/>
      <c r="BA14" s="74"/>
      <c r="BB14" s="74"/>
    </row>
    <row r="15" spans="1:54" ht="21.75" customHeight="1" x14ac:dyDescent="0.2">
      <c r="A15" s="46">
        <v>4</v>
      </c>
      <c r="B15" s="62"/>
      <c r="C15" s="62"/>
      <c r="D15" s="62"/>
      <c r="E15" s="62"/>
      <c r="F15" s="62"/>
      <c r="G15" s="77"/>
      <c r="H15" s="77"/>
      <c r="I15" s="77"/>
      <c r="J15" s="77"/>
      <c r="K15" s="111" t="str">
        <f t="shared" si="2"/>
        <v/>
      </c>
      <c r="L15" s="111"/>
      <c r="M15" s="111"/>
      <c r="N15" s="111"/>
      <c r="O15" s="75"/>
      <c r="P15" s="76"/>
      <c r="Q15" s="73"/>
      <c r="R15" s="73"/>
      <c r="S15" s="73"/>
      <c r="T15" s="74"/>
      <c r="U15" s="75" t="str">
        <f t="shared" si="3"/>
        <v/>
      </c>
      <c r="V15" s="76"/>
      <c r="W15" s="86"/>
      <c r="X15" s="87"/>
      <c r="Y15" s="87"/>
      <c r="Z15" s="79"/>
      <c r="AA15" s="81"/>
      <c r="AB15" s="81"/>
      <c r="AC15" s="81"/>
      <c r="AD15" s="82"/>
      <c r="AE15" s="62"/>
      <c r="AF15" s="62"/>
      <c r="AG15" s="86"/>
      <c r="AH15" s="88"/>
      <c r="AI15" s="86"/>
      <c r="AJ15" s="87"/>
      <c r="AK15" s="87"/>
      <c r="AL15" s="87"/>
      <c r="AM15" s="88"/>
      <c r="AN15" s="47"/>
      <c r="AO15" s="62"/>
      <c r="AP15" s="62"/>
      <c r="AQ15" s="62"/>
      <c r="AR15" s="62"/>
      <c r="AS15" s="74"/>
      <c r="AT15" s="74"/>
      <c r="AU15" s="74"/>
      <c r="AV15" s="74"/>
      <c r="AW15" s="74"/>
      <c r="AX15" s="74"/>
      <c r="AY15" s="74"/>
      <c r="AZ15" s="74"/>
      <c r="BA15" s="74"/>
      <c r="BB15" s="74"/>
    </row>
    <row r="16" spans="1:54" ht="21.75" customHeight="1" x14ac:dyDescent="0.2">
      <c r="A16" s="46">
        <v>5</v>
      </c>
      <c r="B16" s="62"/>
      <c r="C16" s="62"/>
      <c r="D16" s="62"/>
      <c r="E16" s="62"/>
      <c r="F16" s="62"/>
      <c r="G16" s="77"/>
      <c r="H16" s="77"/>
      <c r="I16" s="77"/>
      <c r="J16" s="77"/>
      <c r="K16" s="111" t="str">
        <f t="shared" si="2"/>
        <v/>
      </c>
      <c r="L16" s="111"/>
      <c r="M16" s="111"/>
      <c r="N16" s="111"/>
      <c r="O16" s="75"/>
      <c r="P16" s="76"/>
      <c r="Q16" s="73"/>
      <c r="R16" s="73"/>
      <c r="S16" s="73"/>
      <c r="T16" s="74"/>
      <c r="U16" s="75" t="str">
        <f t="shared" si="3"/>
        <v/>
      </c>
      <c r="V16" s="76"/>
      <c r="W16" s="86"/>
      <c r="X16" s="87"/>
      <c r="Y16" s="87"/>
      <c r="Z16" s="79"/>
      <c r="AA16" s="81"/>
      <c r="AB16" s="81"/>
      <c r="AC16" s="81"/>
      <c r="AD16" s="82"/>
      <c r="AE16" s="62"/>
      <c r="AF16" s="62"/>
      <c r="AG16" s="86"/>
      <c r="AH16" s="88"/>
      <c r="AI16" s="86"/>
      <c r="AJ16" s="87"/>
      <c r="AK16" s="87"/>
      <c r="AL16" s="87"/>
      <c r="AM16" s="88"/>
      <c r="AN16" s="47"/>
      <c r="AO16" s="62"/>
      <c r="AP16" s="62"/>
      <c r="AQ16" s="62"/>
      <c r="AR16" s="62"/>
      <c r="AS16" s="74"/>
      <c r="AT16" s="74"/>
      <c r="AU16" s="74"/>
      <c r="AV16" s="74"/>
      <c r="AW16" s="74"/>
      <c r="AX16" s="74"/>
      <c r="AY16" s="74"/>
      <c r="AZ16" s="74"/>
      <c r="BA16" s="74"/>
      <c r="BB16" s="74"/>
    </row>
    <row r="17" spans="1:63" ht="21.75" customHeight="1" x14ac:dyDescent="0.2">
      <c r="A17" s="46">
        <v>6</v>
      </c>
      <c r="B17" s="62"/>
      <c r="C17" s="62"/>
      <c r="D17" s="62"/>
      <c r="E17" s="62"/>
      <c r="F17" s="62"/>
      <c r="G17" s="77"/>
      <c r="H17" s="77"/>
      <c r="I17" s="77"/>
      <c r="J17" s="77"/>
      <c r="K17" s="111" t="str">
        <f t="shared" si="2"/>
        <v/>
      </c>
      <c r="L17" s="111"/>
      <c r="M17" s="111"/>
      <c r="N17" s="111"/>
      <c r="O17" s="75"/>
      <c r="P17" s="76"/>
      <c r="Q17" s="73"/>
      <c r="R17" s="73"/>
      <c r="S17" s="73"/>
      <c r="T17" s="74"/>
      <c r="U17" s="75" t="str">
        <f t="shared" si="3"/>
        <v/>
      </c>
      <c r="V17" s="76"/>
      <c r="W17" s="86"/>
      <c r="X17" s="87"/>
      <c r="Y17" s="87"/>
      <c r="Z17" s="79"/>
      <c r="AA17" s="81"/>
      <c r="AB17" s="81"/>
      <c r="AC17" s="81"/>
      <c r="AD17" s="82"/>
      <c r="AE17" s="62"/>
      <c r="AF17" s="62"/>
      <c r="AG17" s="86"/>
      <c r="AH17" s="88"/>
      <c r="AI17" s="86"/>
      <c r="AJ17" s="87"/>
      <c r="AK17" s="87"/>
      <c r="AL17" s="87"/>
      <c r="AM17" s="88"/>
      <c r="AN17" s="47"/>
      <c r="AO17" s="62"/>
      <c r="AP17" s="62"/>
      <c r="AQ17" s="62"/>
      <c r="AR17" s="62"/>
      <c r="AS17" s="74"/>
      <c r="AT17" s="74"/>
      <c r="AU17" s="74"/>
      <c r="AV17" s="74"/>
      <c r="AW17" s="74"/>
      <c r="AX17" s="74"/>
      <c r="AY17" s="74"/>
      <c r="AZ17" s="74"/>
      <c r="BA17" s="74"/>
      <c r="BB17" s="74"/>
    </row>
    <row r="18" spans="1:63" ht="21.75" customHeight="1" x14ac:dyDescent="0.2">
      <c r="A18" s="46">
        <v>7</v>
      </c>
      <c r="B18" s="62"/>
      <c r="C18" s="62"/>
      <c r="D18" s="62"/>
      <c r="E18" s="62"/>
      <c r="F18" s="62"/>
      <c r="G18" s="77"/>
      <c r="H18" s="77"/>
      <c r="I18" s="77"/>
      <c r="J18" s="77"/>
      <c r="K18" s="111" t="str">
        <f t="shared" si="2"/>
        <v/>
      </c>
      <c r="L18" s="111"/>
      <c r="M18" s="111"/>
      <c r="N18" s="111"/>
      <c r="O18" s="75"/>
      <c r="P18" s="76"/>
      <c r="Q18" s="73"/>
      <c r="R18" s="73"/>
      <c r="S18" s="73"/>
      <c r="T18" s="74"/>
      <c r="U18" s="75" t="str">
        <f t="shared" si="3"/>
        <v/>
      </c>
      <c r="V18" s="76"/>
      <c r="W18" s="86"/>
      <c r="X18" s="87"/>
      <c r="Y18" s="87"/>
      <c r="Z18" s="79"/>
      <c r="AA18" s="81"/>
      <c r="AB18" s="81"/>
      <c r="AC18" s="81"/>
      <c r="AD18" s="82"/>
      <c r="AE18" s="62"/>
      <c r="AF18" s="62"/>
      <c r="AG18" s="86"/>
      <c r="AH18" s="88"/>
      <c r="AI18" s="86"/>
      <c r="AJ18" s="87"/>
      <c r="AK18" s="87"/>
      <c r="AL18" s="87"/>
      <c r="AM18" s="88"/>
      <c r="AN18" s="47"/>
      <c r="AO18" s="62"/>
      <c r="AP18" s="62"/>
      <c r="AQ18" s="62"/>
      <c r="AR18" s="62"/>
      <c r="AS18" s="74"/>
      <c r="AT18" s="74"/>
      <c r="AU18" s="74"/>
      <c r="AV18" s="74"/>
      <c r="AW18" s="74"/>
      <c r="AX18" s="74"/>
      <c r="AY18" s="74"/>
      <c r="AZ18" s="74"/>
      <c r="BA18" s="74"/>
      <c r="BB18" s="74"/>
    </row>
    <row r="19" spans="1:63" ht="21.75" customHeight="1" x14ac:dyDescent="0.2">
      <c r="A19" s="46">
        <v>8</v>
      </c>
      <c r="B19" s="62"/>
      <c r="C19" s="62"/>
      <c r="D19" s="62"/>
      <c r="E19" s="62"/>
      <c r="F19" s="62"/>
      <c r="G19" s="77"/>
      <c r="H19" s="77"/>
      <c r="I19" s="77"/>
      <c r="J19" s="77"/>
      <c r="K19" s="111" t="str">
        <f t="shared" si="2"/>
        <v/>
      </c>
      <c r="L19" s="111"/>
      <c r="M19" s="111"/>
      <c r="N19" s="111"/>
      <c r="O19" s="75"/>
      <c r="P19" s="76"/>
      <c r="Q19" s="73"/>
      <c r="R19" s="73"/>
      <c r="S19" s="73"/>
      <c r="T19" s="74"/>
      <c r="U19" s="75" t="str">
        <f t="shared" si="3"/>
        <v/>
      </c>
      <c r="V19" s="76"/>
      <c r="W19" s="86"/>
      <c r="X19" s="87"/>
      <c r="Y19" s="87"/>
      <c r="Z19" s="79"/>
      <c r="AA19" s="81"/>
      <c r="AB19" s="81"/>
      <c r="AC19" s="81"/>
      <c r="AD19" s="82"/>
      <c r="AE19" s="62"/>
      <c r="AF19" s="62"/>
      <c r="AG19" s="86"/>
      <c r="AH19" s="88"/>
      <c r="AI19" s="86"/>
      <c r="AJ19" s="87"/>
      <c r="AK19" s="87"/>
      <c r="AL19" s="87"/>
      <c r="AM19" s="88"/>
      <c r="AN19" s="47"/>
      <c r="AO19" s="62"/>
      <c r="AP19" s="62"/>
      <c r="AQ19" s="62"/>
      <c r="AR19" s="62"/>
      <c r="AS19" s="74"/>
      <c r="AT19" s="74"/>
      <c r="AU19" s="74"/>
      <c r="AV19" s="74"/>
      <c r="AW19" s="74"/>
      <c r="AX19" s="74"/>
      <c r="AY19" s="74"/>
      <c r="AZ19" s="74"/>
      <c r="BA19" s="74"/>
      <c r="BB19" s="74"/>
    </row>
    <row r="20" spans="1:63" ht="21.75" customHeight="1" x14ac:dyDescent="0.2">
      <c r="A20" s="46">
        <v>9</v>
      </c>
      <c r="B20" s="62"/>
      <c r="C20" s="62"/>
      <c r="D20" s="62"/>
      <c r="E20" s="62"/>
      <c r="F20" s="62"/>
      <c r="G20" s="77"/>
      <c r="H20" s="77"/>
      <c r="I20" s="77"/>
      <c r="J20" s="77"/>
      <c r="K20" s="111" t="str">
        <f t="shared" si="2"/>
        <v/>
      </c>
      <c r="L20" s="111"/>
      <c r="M20" s="111"/>
      <c r="N20" s="111"/>
      <c r="O20" s="75"/>
      <c r="P20" s="76"/>
      <c r="Q20" s="73"/>
      <c r="R20" s="73"/>
      <c r="S20" s="73"/>
      <c r="T20" s="74"/>
      <c r="U20" s="75" t="str">
        <f t="shared" si="3"/>
        <v/>
      </c>
      <c r="V20" s="76"/>
      <c r="W20" s="86"/>
      <c r="X20" s="87"/>
      <c r="Y20" s="87"/>
      <c r="Z20" s="79"/>
      <c r="AA20" s="81"/>
      <c r="AB20" s="81"/>
      <c r="AC20" s="81"/>
      <c r="AD20" s="82"/>
      <c r="AE20" s="62"/>
      <c r="AF20" s="62"/>
      <c r="AG20" s="86"/>
      <c r="AH20" s="88"/>
      <c r="AI20" s="86"/>
      <c r="AJ20" s="87"/>
      <c r="AK20" s="87"/>
      <c r="AL20" s="87"/>
      <c r="AM20" s="88"/>
      <c r="AN20" s="47"/>
      <c r="AO20" s="62"/>
      <c r="AP20" s="62"/>
      <c r="AQ20" s="62"/>
      <c r="AR20" s="62"/>
      <c r="AS20" s="74"/>
      <c r="AT20" s="74"/>
      <c r="AU20" s="74"/>
      <c r="AV20" s="74"/>
      <c r="AW20" s="74"/>
      <c r="AX20" s="74"/>
      <c r="AY20" s="74"/>
      <c r="AZ20" s="74"/>
      <c r="BA20" s="74"/>
      <c r="BB20" s="74"/>
    </row>
    <row r="21" spans="1:63" ht="21.75" customHeight="1" x14ac:dyDescent="0.2">
      <c r="A21" s="46">
        <v>10</v>
      </c>
      <c r="B21" s="62"/>
      <c r="C21" s="62"/>
      <c r="D21" s="62"/>
      <c r="E21" s="62"/>
      <c r="F21" s="62"/>
      <c r="G21" s="77"/>
      <c r="H21" s="77"/>
      <c r="I21" s="77"/>
      <c r="J21" s="77"/>
      <c r="K21" s="111" t="str">
        <f t="shared" si="2"/>
        <v/>
      </c>
      <c r="L21" s="111"/>
      <c r="M21" s="111"/>
      <c r="N21" s="111"/>
      <c r="O21" s="75"/>
      <c r="P21" s="76"/>
      <c r="Q21" s="73"/>
      <c r="R21" s="73"/>
      <c r="S21" s="73"/>
      <c r="T21" s="74"/>
      <c r="U21" s="75" t="str">
        <f t="shared" si="3"/>
        <v/>
      </c>
      <c r="V21" s="76"/>
      <c r="W21" s="86"/>
      <c r="X21" s="87"/>
      <c r="Y21" s="87"/>
      <c r="Z21" s="79"/>
      <c r="AA21" s="81"/>
      <c r="AB21" s="81"/>
      <c r="AC21" s="81"/>
      <c r="AD21" s="82"/>
      <c r="AE21" s="62"/>
      <c r="AF21" s="62"/>
      <c r="AG21" s="86"/>
      <c r="AH21" s="88"/>
      <c r="AI21" s="86"/>
      <c r="AJ21" s="87"/>
      <c r="AK21" s="87"/>
      <c r="AL21" s="87"/>
      <c r="AM21" s="88"/>
      <c r="AN21" s="47"/>
      <c r="AO21" s="62"/>
      <c r="AP21" s="62"/>
      <c r="AQ21" s="62"/>
      <c r="AR21" s="62"/>
      <c r="AS21" s="74"/>
      <c r="AT21" s="74"/>
      <c r="AU21" s="74"/>
      <c r="AV21" s="74"/>
      <c r="AW21" s="74"/>
      <c r="AX21" s="74"/>
      <c r="AY21" s="74"/>
      <c r="AZ21" s="74"/>
      <c r="BA21" s="74"/>
      <c r="BB21" s="74"/>
    </row>
    <row r="22" spans="1:63" ht="21.75" customHeight="1" x14ac:dyDescent="0.2">
      <c r="A22" s="46">
        <v>11</v>
      </c>
      <c r="B22" s="62"/>
      <c r="C22" s="62"/>
      <c r="D22" s="62"/>
      <c r="E22" s="62"/>
      <c r="F22" s="62"/>
      <c r="G22" s="77"/>
      <c r="H22" s="77"/>
      <c r="I22" s="77"/>
      <c r="J22" s="77"/>
      <c r="K22" s="111" t="str">
        <f t="shared" si="2"/>
        <v/>
      </c>
      <c r="L22" s="111"/>
      <c r="M22" s="111"/>
      <c r="N22" s="111"/>
      <c r="O22" s="75"/>
      <c r="P22" s="76"/>
      <c r="Q22" s="73"/>
      <c r="R22" s="73"/>
      <c r="S22" s="73"/>
      <c r="T22" s="74"/>
      <c r="U22" s="75" t="str">
        <f t="shared" si="3"/>
        <v/>
      </c>
      <c r="V22" s="76"/>
      <c r="W22" s="86"/>
      <c r="X22" s="87"/>
      <c r="Y22" s="87"/>
      <c r="Z22" s="79"/>
      <c r="AA22" s="81"/>
      <c r="AB22" s="81"/>
      <c r="AC22" s="81"/>
      <c r="AD22" s="82"/>
      <c r="AE22" s="62"/>
      <c r="AF22" s="62"/>
      <c r="AG22" s="86"/>
      <c r="AH22" s="88"/>
      <c r="AI22" s="86"/>
      <c r="AJ22" s="87"/>
      <c r="AK22" s="87"/>
      <c r="AL22" s="87"/>
      <c r="AM22" s="88"/>
      <c r="AN22" s="47"/>
      <c r="AO22" s="62"/>
      <c r="AP22" s="62"/>
      <c r="AQ22" s="62"/>
      <c r="AR22" s="62"/>
      <c r="AS22" s="74"/>
      <c r="AT22" s="74"/>
      <c r="AU22" s="74"/>
      <c r="AV22" s="74"/>
      <c r="AW22" s="74"/>
      <c r="AX22" s="74"/>
      <c r="AY22" s="74"/>
      <c r="AZ22" s="74"/>
      <c r="BA22" s="74"/>
      <c r="BB22" s="74"/>
    </row>
    <row r="23" spans="1:63" ht="21.75" customHeight="1" x14ac:dyDescent="0.2">
      <c r="A23" s="46">
        <v>12</v>
      </c>
      <c r="B23" s="62"/>
      <c r="C23" s="62"/>
      <c r="D23" s="62"/>
      <c r="E23" s="62"/>
      <c r="F23" s="62"/>
      <c r="G23" s="77"/>
      <c r="H23" s="77"/>
      <c r="I23" s="77"/>
      <c r="J23" s="77"/>
      <c r="K23" s="111" t="str">
        <f t="shared" si="2"/>
        <v/>
      </c>
      <c r="L23" s="111"/>
      <c r="M23" s="111"/>
      <c r="N23" s="111"/>
      <c r="O23" s="75"/>
      <c r="P23" s="76"/>
      <c r="Q23" s="73"/>
      <c r="R23" s="73"/>
      <c r="S23" s="73"/>
      <c r="T23" s="74"/>
      <c r="U23" s="75" t="str">
        <f t="shared" si="3"/>
        <v/>
      </c>
      <c r="V23" s="76"/>
      <c r="W23" s="86"/>
      <c r="X23" s="87"/>
      <c r="Y23" s="87"/>
      <c r="Z23" s="79"/>
      <c r="AA23" s="81"/>
      <c r="AB23" s="81"/>
      <c r="AC23" s="81"/>
      <c r="AD23" s="82"/>
      <c r="AE23" s="62"/>
      <c r="AF23" s="62"/>
      <c r="AG23" s="86"/>
      <c r="AH23" s="88"/>
      <c r="AI23" s="86"/>
      <c r="AJ23" s="87"/>
      <c r="AK23" s="87"/>
      <c r="AL23" s="87"/>
      <c r="AM23" s="88"/>
      <c r="AN23" s="47"/>
      <c r="AO23" s="62"/>
      <c r="AP23" s="62"/>
      <c r="AQ23" s="62"/>
      <c r="AR23" s="62"/>
      <c r="AS23" s="74"/>
      <c r="AT23" s="74"/>
      <c r="AU23" s="74"/>
      <c r="AV23" s="74"/>
      <c r="AW23" s="74"/>
      <c r="AX23" s="74"/>
      <c r="AY23" s="74"/>
      <c r="AZ23" s="74"/>
      <c r="BA23" s="74"/>
      <c r="BB23" s="74"/>
    </row>
    <row r="24" spans="1:63" ht="21.75" customHeight="1" x14ac:dyDescent="0.2">
      <c r="A24" s="46">
        <v>13</v>
      </c>
      <c r="B24" s="62"/>
      <c r="C24" s="62"/>
      <c r="D24" s="62"/>
      <c r="E24" s="62"/>
      <c r="F24" s="62"/>
      <c r="G24" s="77"/>
      <c r="H24" s="77"/>
      <c r="I24" s="77"/>
      <c r="J24" s="77"/>
      <c r="K24" s="111" t="str">
        <f t="shared" si="0"/>
        <v/>
      </c>
      <c r="L24" s="111"/>
      <c r="M24" s="111"/>
      <c r="N24" s="111"/>
      <c r="O24" s="75"/>
      <c r="P24" s="76"/>
      <c r="Q24" s="73"/>
      <c r="R24" s="73"/>
      <c r="S24" s="73"/>
      <c r="T24" s="74"/>
      <c r="U24" s="75" t="str">
        <f t="shared" si="1"/>
        <v/>
      </c>
      <c r="V24" s="76"/>
      <c r="W24" s="86"/>
      <c r="X24" s="87"/>
      <c r="Y24" s="87"/>
      <c r="Z24" s="79"/>
      <c r="AA24" s="81"/>
      <c r="AB24" s="81"/>
      <c r="AC24" s="81"/>
      <c r="AD24" s="82"/>
      <c r="AE24" s="62"/>
      <c r="AF24" s="62"/>
      <c r="AG24" s="86"/>
      <c r="AH24" s="88"/>
      <c r="AI24" s="86"/>
      <c r="AJ24" s="87"/>
      <c r="AK24" s="87"/>
      <c r="AL24" s="87"/>
      <c r="AM24" s="88"/>
      <c r="AN24" s="47"/>
      <c r="AO24" s="62"/>
      <c r="AP24" s="62"/>
      <c r="AQ24" s="62"/>
      <c r="AR24" s="62"/>
      <c r="AS24" s="74"/>
      <c r="AT24" s="74"/>
      <c r="AU24" s="74"/>
      <c r="AV24" s="74"/>
      <c r="AW24" s="74"/>
      <c r="AX24" s="74"/>
      <c r="AY24" s="74"/>
      <c r="AZ24" s="74"/>
      <c r="BA24" s="74"/>
      <c r="BB24" s="74"/>
      <c r="BC24" s="10"/>
      <c r="BD24" s="10"/>
      <c r="BE24" s="10"/>
      <c r="BF24" s="10"/>
      <c r="BG24" s="10"/>
      <c r="BH24" s="10"/>
      <c r="BI24" s="10"/>
      <c r="BJ24" s="10"/>
      <c r="BK24" s="8"/>
    </row>
    <row r="25" spans="1:63" ht="21.75" customHeight="1" x14ac:dyDescent="0.2">
      <c r="A25" s="46">
        <v>14</v>
      </c>
      <c r="B25" s="62"/>
      <c r="C25" s="62"/>
      <c r="D25" s="62"/>
      <c r="E25" s="62"/>
      <c r="F25" s="62"/>
      <c r="G25" s="77"/>
      <c r="H25" s="77"/>
      <c r="I25" s="77"/>
      <c r="J25" s="77"/>
      <c r="K25" s="111" t="str">
        <f t="shared" si="0"/>
        <v/>
      </c>
      <c r="L25" s="111"/>
      <c r="M25" s="111"/>
      <c r="N25" s="111"/>
      <c r="O25" s="75"/>
      <c r="P25" s="76"/>
      <c r="Q25" s="73"/>
      <c r="R25" s="73"/>
      <c r="S25" s="73"/>
      <c r="T25" s="74"/>
      <c r="U25" s="75" t="str">
        <f t="shared" si="1"/>
        <v/>
      </c>
      <c r="V25" s="76"/>
      <c r="W25" s="78"/>
      <c r="X25" s="79"/>
      <c r="Y25" s="80"/>
      <c r="Z25" s="80"/>
      <c r="AA25" s="81"/>
      <c r="AB25" s="81"/>
      <c r="AC25" s="81"/>
      <c r="AD25" s="82"/>
      <c r="AE25" s="62"/>
      <c r="AF25" s="62"/>
      <c r="AG25" s="86"/>
      <c r="AH25" s="88"/>
      <c r="AI25" s="86"/>
      <c r="AJ25" s="87"/>
      <c r="AK25" s="87"/>
      <c r="AL25" s="87"/>
      <c r="AM25" s="88"/>
      <c r="AN25" s="47"/>
      <c r="AO25" s="62"/>
      <c r="AP25" s="62"/>
      <c r="AQ25" s="62"/>
      <c r="AR25" s="62"/>
      <c r="AS25" s="74"/>
      <c r="AT25" s="74"/>
      <c r="AU25" s="74"/>
      <c r="AV25" s="74"/>
      <c r="AW25" s="74"/>
      <c r="AX25" s="74"/>
      <c r="AY25" s="74"/>
      <c r="AZ25" s="74"/>
      <c r="BA25" s="74"/>
      <c r="BB25" s="74"/>
    </row>
    <row r="26" spans="1:63" ht="21.75" customHeight="1" x14ac:dyDescent="0.2">
      <c r="A26" s="46">
        <v>15</v>
      </c>
      <c r="B26" s="62"/>
      <c r="C26" s="62"/>
      <c r="D26" s="62"/>
      <c r="E26" s="62"/>
      <c r="F26" s="62"/>
      <c r="G26" s="77"/>
      <c r="H26" s="77"/>
      <c r="I26" s="77"/>
      <c r="J26" s="77"/>
      <c r="K26" s="111" t="str">
        <f t="shared" si="0"/>
        <v/>
      </c>
      <c r="L26" s="111"/>
      <c r="M26" s="111"/>
      <c r="N26" s="111"/>
      <c r="O26" s="75"/>
      <c r="P26" s="76"/>
      <c r="Q26" s="73"/>
      <c r="R26" s="73"/>
      <c r="S26" s="73"/>
      <c r="T26" s="74"/>
      <c r="U26" s="75" t="str">
        <f t="shared" si="1"/>
        <v/>
      </c>
      <c r="V26" s="76"/>
      <c r="W26" s="78"/>
      <c r="X26" s="79"/>
      <c r="Y26" s="80"/>
      <c r="Z26" s="80"/>
      <c r="AA26" s="81"/>
      <c r="AB26" s="81"/>
      <c r="AC26" s="81"/>
      <c r="AD26" s="82"/>
      <c r="AE26" s="62"/>
      <c r="AF26" s="62"/>
      <c r="AG26" s="86"/>
      <c r="AH26" s="88"/>
      <c r="AI26" s="86"/>
      <c r="AJ26" s="87"/>
      <c r="AK26" s="87"/>
      <c r="AL26" s="87"/>
      <c r="AM26" s="88"/>
      <c r="AN26" s="47"/>
      <c r="AO26" s="62"/>
      <c r="AP26" s="62"/>
      <c r="AQ26" s="62"/>
      <c r="AR26" s="62"/>
      <c r="AS26" s="74"/>
      <c r="AT26" s="74"/>
      <c r="AU26" s="74"/>
      <c r="AV26" s="74"/>
      <c r="AW26" s="74"/>
      <c r="AX26" s="74"/>
      <c r="AY26" s="74"/>
      <c r="AZ26" s="74"/>
      <c r="BA26" s="74"/>
      <c r="BB26" s="74"/>
    </row>
    <row r="27" spans="1:63" ht="21.75" customHeight="1" x14ac:dyDescent="0.2">
      <c r="A27" s="46">
        <v>16</v>
      </c>
      <c r="B27" s="62"/>
      <c r="C27" s="62"/>
      <c r="D27" s="62"/>
      <c r="E27" s="62"/>
      <c r="F27" s="62"/>
      <c r="G27" s="77"/>
      <c r="H27" s="77"/>
      <c r="I27" s="77"/>
      <c r="J27" s="77"/>
      <c r="K27" s="111" t="str">
        <f t="shared" si="0"/>
        <v/>
      </c>
      <c r="L27" s="111"/>
      <c r="M27" s="111"/>
      <c r="N27" s="111"/>
      <c r="O27" s="75"/>
      <c r="P27" s="76"/>
      <c r="Q27" s="73"/>
      <c r="R27" s="73"/>
      <c r="S27" s="73"/>
      <c r="T27" s="74"/>
      <c r="U27" s="75" t="str">
        <f t="shared" si="1"/>
        <v/>
      </c>
      <c r="V27" s="76"/>
      <c r="W27" s="78"/>
      <c r="X27" s="79"/>
      <c r="Y27" s="80"/>
      <c r="Z27" s="80"/>
      <c r="AA27" s="81"/>
      <c r="AB27" s="81"/>
      <c r="AC27" s="81"/>
      <c r="AD27" s="82"/>
      <c r="AE27" s="62"/>
      <c r="AF27" s="62"/>
      <c r="AG27" s="86"/>
      <c r="AH27" s="88"/>
      <c r="AI27" s="86"/>
      <c r="AJ27" s="87"/>
      <c r="AK27" s="87"/>
      <c r="AL27" s="87"/>
      <c r="AM27" s="88"/>
      <c r="AN27" s="47"/>
      <c r="AO27" s="62"/>
      <c r="AP27" s="62"/>
      <c r="AQ27" s="62"/>
      <c r="AR27" s="62"/>
      <c r="AS27" s="74"/>
      <c r="AT27" s="74"/>
      <c r="AU27" s="74"/>
      <c r="AV27" s="74"/>
      <c r="AW27" s="74"/>
      <c r="AX27" s="74"/>
      <c r="AY27" s="74"/>
      <c r="AZ27" s="74"/>
      <c r="BA27" s="74"/>
      <c r="BB27" s="74"/>
    </row>
    <row r="28" spans="1:63" ht="21.75" customHeight="1" x14ac:dyDescent="0.2">
      <c r="A28" s="46">
        <v>17</v>
      </c>
      <c r="B28" s="62"/>
      <c r="C28" s="62"/>
      <c r="D28" s="62"/>
      <c r="E28" s="62"/>
      <c r="F28" s="62"/>
      <c r="G28" s="77"/>
      <c r="H28" s="77"/>
      <c r="I28" s="77"/>
      <c r="J28" s="77"/>
      <c r="K28" s="111" t="str">
        <f t="shared" si="0"/>
        <v/>
      </c>
      <c r="L28" s="111"/>
      <c r="M28" s="111"/>
      <c r="N28" s="111"/>
      <c r="O28" s="75"/>
      <c r="P28" s="76"/>
      <c r="Q28" s="73"/>
      <c r="R28" s="73"/>
      <c r="S28" s="73"/>
      <c r="T28" s="74"/>
      <c r="U28" s="75" t="str">
        <f t="shared" si="1"/>
        <v/>
      </c>
      <c r="V28" s="76"/>
      <c r="W28" s="78"/>
      <c r="X28" s="79"/>
      <c r="Y28" s="80"/>
      <c r="Z28" s="80"/>
      <c r="AA28" s="81"/>
      <c r="AB28" s="81"/>
      <c r="AC28" s="81"/>
      <c r="AD28" s="82"/>
      <c r="AE28" s="62"/>
      <c r="AF28" s="62"/>
      <c r="AG28" s="86"/>
      <c r="AH28" s="88"/>
      <c r="AI28" s="86"/>
      <c r="AJ28" s="87"/>
      <c r="AK28" s="87"/>
      <c r="AL28" s="87"/>
      <c r="AM28" s="88"/>
      <c r="AN28" s="47"/>
      <c r="AO28" s="62"/>
      <c r="AP28" s="62"/>
      <c r="AQ28" s="62"/>
      <c r="AR28" s="62"/>
      <c r="AS28" s="74"/>
      <c r="AT28" s="74"/>
      <c r="AU28" s="74"/>
      <c r="AV28" s="74"/>
      <c r="AW28" s="74"/>
      <c r="AX28" s="74"/>
      <c r="AY28" s="74"/>
      <c r="AZ28" s="74"/>
      <c r="BA28" s="74"/>
      <c r="BB28" s="74"/>
    </row>
    <row r="29" spans="1:63" ht="21.75" customHeight="1" x14ac:dyDescent="0.2">
      <c r="A29" s="46">
        <v>18</v>
      </c>
      <c r="B29" s="62"/>
      <c r="C29" s="62"/>
      <c r="D29" s="62"/>
      <c r="E29" s="62"/>
      <c r="F29" s="62"/>
      <c r="G29" s="77"/>
      <c r="H29" s="77"/>
      <c r="I29" s="77"/>
      <c r="J29" s="77"/>
      <c r="K29" s="111" t="str">
        <f t="shared" si="0"/>
        <v/>
      </c>
      <c r="L29" s="111"/>
      <c r="M29" s="111"/>
      <c r="N29" s="111"/>
      <c r="O29" s="75"/>
      <c r="P29" s="76"/>
      <c r="Q29" s="73"/>
      <c r="R29" s="73"/>
      <c r="S29" s="73"/>
      <c r="T29" s="74"/>
      <c r="U29" s="75" t="str">
        <f t="shared" si="1"/>
        <v/>
      </c>
      <c r="V29" s="76"/>
      <c r="W29" s="78"/>
      <c r="X29" s="79"/>
      <c r="Y29" s="80"/>
      <c r="Z29" s="80"/>
      <c r="AA29" s="81"/>
      <c r="AB29" s="81"/>
      <c r="AC29" s="81"/>
      <c r="AD29" s="82"/>
      <c r="AE29" s="62"/>
      <c r="AF29" s="62"/>
      <c r="AG29" s="86"/>
      <c r="AH29" s="88"/>
      <c r="AI29" s="86"/>
      <c r="AJ29" s="87"/>
      <c r="AK29" s="87"/>
      <c r="AL29" s="87"/>
      <c r="AM29" s="88"/>
      <c r="AN29" s="47"/>
      <c r="AO29" s="62"/>
      <c r="AP29" s="62"/>
      <c r="AQ29" s="62"/>
      <c r="AR29" s="62"/>
      <c r="AS29" s="74"/>
      <c r="AT29" s="74"/>
      <c r="AU29" s="74"/>
      <c r="AV29" s="74"/>
      <c r="AW29" s="74"/>
      <c r="AX29" s="74"/>
      <c r="AY29" s="74"/>
      <c r="AZ29" s="74"/>
      <c r="BA29" s="74"/>
      <c r="BB29" s="74"/>
    </row>
    <row r="30" spans="1:63" ht="21.75" customHeight="1" x14ac:dyDescent="0.2">
      <c r="A30" s="46">
        <v>19</v>
      </c>
      <c r="B30" s="62"/>
      <c r="C30" s="62"/>
      <c r="D30" s="62"/>
      <c r="E30" s="62"/>
      <c r="F30" s="62"/>
      <c r="G30" s="77"/>
      <c r="H30" s="77"/>
      <c r="I30" s="77"/>
      <c r="J30" s="77"/>
      <c r="K30" s="111" t="str">
        <f t="shared" si="0"/>
        <v/>
      </c>
      <c r="L30" s="111"/>
      <c r="M30" s="111"/>
      <c r="N30" s="111"/>
      <c r="O30" s="75"/>
      <c r="P30" s="76"/>
      <c r="Q30" s="73"/>
      <c r="R30" s="73"/>
      <c r="S30" s="73"/>
      <c r="T30" s="74"/>
      <c r="U30" s="75" t="str">
        <f t="shared" si="1"/>
        <v/>
      </c>
      <c r="V30" s="76"/>
      <c r="W30" s="78"/>
      <c r="X30" s="79"/>
      <c r="Y30" s="80"/>
      <c r="Z30" s="80"/>
      <c r="AA30" s="81"/>
      <c r="AB30" s="81"/>
      <c r="AC30" s="81"/>
      <c r="AD30" s="82"/>
      <c r="AE30" s="62"/>
      <c r="AF30" s="62"/>
      <c r="AG30" s="86"/>
      <c r="AH30" s="88"/>
      <c r="AI30" s="86"/>
      <c r="AJ30" s="87"/>
      <c r="AK30" s="87"/>
      <c r="AL30" s="87"/>
      <c r="AM30" s="88"/>
      <c r="AN30" s="47"/>
      <c r="AO30" s="62"/>
      <c r="AP30" s="62"/>
      <c r="AQ30" s="62"/>
      <c r="AR30" s="62"/>
      <c r="AS30" s="74"/>
      <c r="AT30" s="74"/>
      <c r="AU30" s="74"/>
      <c r="AV30" s="74"/>
      <c r="AW30" s="74"/>
      <c r="AX30" s="74"/>
      <c r="AY30" s="74"/>
      <c r="AZ30" s="74"/>
      <c r="BA30" s="74"/>
      <c r="BB30" s="74"/>
    </row>
    <row r="31" spans="1:63" ht="21.75" customHeight="1" x14ac:dyDescent="0.2">
      <c r="A31" s="46">
        <v>20</v>
      </c>
      <c r="B31" s="62"/>
      <c r="C31" s="62"/>
      <c r="D31" s="62"/>
      <c r="E31" s="62"/>
      <c r="F31" s="62"/>
      <c r="G31" s="77"/>
      <c r="H31" s="77"/>
      <c r="I31" s="77"/>
      <c r="J31" s="77"/>
      <c r="K31" s="72" t="str">
        <f t="shared" si="0"/>
        <v/>
      </c>
      <c r="L31" s="72"/>
      <c r="M31" s="72"/>
      <c r="N31" s="72"/>
      <c r="O31" s="75"/>
      <c r="P31" s="76"/>
      <c r="Q31" s="73"/>
      <c r="R31" s="73"/>
      <c r="S31" s="73"/>
      <c r="T31" s="74"/>
      <c r="U31" s="75" t="str">
        <f t="shared" si="1"/>
        <v/>
      </c>
      <c r="V31" s="76"/>
      <c r="W31" s="78"/>
      <c r="X31" s="79"/>
      <c r="Y31" s="80"/>
      <c r="Z31" s="80"/>
      <c r="AA31" s="80"/>
      <c r="AB31" s="80"/>
      <c r="AC31" s="80"/>
      <c r="AD31" s="115"/>
      <c r="AE31" s="62"/>
      <c r="AF31" s="62"/>
      <c r="AG31" s="86"/>
      <c r="AH31" s="88"/>
      <c r="AI31" s="86"/>
      <c r="AJ31" s="87"/>
      <c r="AK31" s="87"/>
      <c r="AL31" s="87"/>
      <c r="AM31" s="88"/>
      <c r="AN31" s="47"/>
      <c r="AO31" s="62"/>
      <c r="AP31" s="62"/>
      <c r="AQ31" s="62"/>
      <c r="AR31" s="62"/>
      <c r="AS31" s="74"/>
      <c r="AT31" s="74"/>
      <c r="AU31" s="74"/>
      <c r="AV31" s="74"/>
      <c r="AW31" s="74"/>
      <c r="AX31" s="74"/>
      <c r="AY31" s="74"/>
      <c r="AZ31" s="74"/>
      <c r="BA31" s="74"/>
      <c r="BB31" s="74"/>
    </row>
  </sheetData>
  <dataConsolidate/>
  <mergeCells count="433">
    <mergeCell ref="A1:C1"/>
    <mergeCell ref="W1:AF1"/>
    <mergeCell ref="A3:AF3"/>
    <mergeCell ref="A5:F5"/>
    <mergeCell ref="W5:AF5"/>
    <mergeCell ref="A7:D7"/>
    <mergeCell ref="AO10:AP10"/>
    <mergeCell ref="AQ10:AR10"/>
    <mergeCell ref="AS10:AT10"/>
    <mergeCell ref="AU10:AV10"/>
    <mergeCell ref="W7:AB7"/>
    <mergeCell ref="A9:A10"/>
    <mergeCell ref="B9:C10"/>
    <mergeCell ref="D9:F10"/>
    <mergeCell ref="G9:J10"/>
    <mergeCell ref="K9:N10"/>
    <mergeCell ref="E7:H7"/>
    <mergeCell ref="J7:L7"/>
    <mergeCell ref="M7:R7"/>
    <mergeCell ref="T7:V7"/>
    <mergeCell ref="O9:P10"/>
    <mergeCell ref="Q9:T10"/>
    <mergeCell ref="U9:V10"/>
    <mergeCell ref="W9:AD9"/>
    <mergeCell ref="AI9:AN9"/>
    <mergeCell ref="AI10:AM10"/>
    <mergeCell ref="AY10:AZ10"/>
    <mergeCell ref="BA10:BB10"/>
    <mergeCell ref="B11:C11"/>
    <mergeCell ref="D11:F11"/>
    <mergeCell ref="G11:J11"/>
    <mergeCell ref="K11:N11"/>
    <mergeCell ref="O11:P11"/>
    <mergeCell ref="Q11:T11"/>
    <mergeCell ref="U11:V11"/>
    <mergeCell ref="AE9:AF10"/>
    <mergeCell ref="W11:Z11"/>
    <mergeCell ref="AA11:AD11"/>
    <mergeCell ref="AE11:AF11"/>
    <mergeCell ref="AG11:AH11"/>
    <mergeCell ref="AO11:AP11"/>
    <mergeCell ref="AW10:AX10"/>
    <mergeCell ref="AG9:AH10"/>
    <mergeCell ref="AO9:BB9"/>
    <mergeCell ref="W10:Z10"/>
    <mergeCell ref="AA10:AD10"/>
    <mergeCell ref="AQ11:AR11"/>
    <mergeCell ref="AS11:AT11"/>
    <mergeCell ref="AU11:AV11"/>
    <mergeCell ref="AW11:AX11"/>
    <mergeCell ref="AY11:AZ11"/>
    <mergeCell ref="BA11:BB11"/>
    <mergeCell ref="B12:C12"/>
    <mergeCell ref="D12:F12"/>
    <mergeCell ref="G12:J12"/>
    <mergeCell ref="K12:N12"/>
    <mergeCell ref="O12:P12"/>
    <mergeCell ref="Q12:T12"/>
    <mergeCell ref="U13:V13"/>
    <mergeCell ref="W13:Z13"/>
    <mergeCell ref="AA13:AD13"/>
    <mergeCell ref="AO12:AP12"/>
    <mergeCell ref="AQ12:AR12"/>
    <mergeCell ref="AS12:AT12"/>
    <mergeCell ref="U12:V12"/>
    <mergeCell ref="W12:Z12"/>
    <mergeCell ref="AA12:AD12"/>
    <mergeCell ref="AE12:AF12"/>
    <mergeCell ref="B13:C13"/>
    <mergeCell ref="D13:F13"/>
    <mergeCell ref="G13:J13"/>
    <mergeCell ref="K13:N13"/>
    <mergeCell ref="O13:P13"/>
    <mergeCell ref="Q13:T13"/>
    <mergeCell ref="AO13:AP13"/>
    <mergeCell ref="AQ13:AR13"/>
    <mergeCell ref="AS13:AT13"/>
    <mergeCell ref="BA12:BB12"/>
    <mergeCell ref="AU12:AV12"/>
    <mergeCell ref="AW12:AX12"/>
    <mergeCell ref="AY12:AZ12"/>
    <mergeCell ref="AG12:AH12"/>
    <mergeCell ref="AU13:AV13"/>
    <mergeCell ref="AW13:AX13"/>
    <mergeCell ref="AY13:AZ13"/>
    <mergeCell ref="BA13:BB13"/>
    <mergeCell ref="U24:V24"/>
    <mergeCell ref="W24:Z24"/>
    <mergeCell ref="AA24:AD24"/>
    <mergeCell ref="AE24:AF24"/>
    <mergeCell ref="B25:C25"/>
    <mergeCell ref="D25:F25"/>
    <mergeCell ref="G25:J25"/>
    <mergeCell ref="K25:N25"/>
    <mergeCell ref="O25:P25"/>
    <mergeCell ref="Q25:T25"/>
    <mergeCell ref="AE25:AF25"/>
    <mergeCell ref="B24:C24"/>
    <mergeCell ref="D24:F24"/>
    <mergeCell ref="G24:J24"/>
    <mergeCell ref="K24:N24"/>
    <mergeCell ref="O24:P24"/>
    <mergeCell ref="Q24:T24"/>
    <mergeCell ref="U25:V25"/>
    <mergeCell ref="W25:Z25"/>
    <mergeCell ref="AA25:AD25"/>
    <mergeCell ref="BA24:BB24"/>
    <mergeCell ref="AU24:AV24"/>
    <mergeCell ref="AW24:AX24"/>
    <mergeCell ref="AY24:AZ24"/>
    <mergeCell ref="AG24:AH24"/>
    <mergeCell ref="AU25:AV25"/>
    <mergeCell ref="AW25:AX25"/>
    <mergeCell ref="AY25:AZ25"/>
    <mergeCell ref="BA25:BB25"/>
    <mergeCell ref="AO24:AP24"/>
    <mergeCell ref="AQ24:AR24"/>
    <mergeCell ref="AS24:AT24"/>
    <mergeCell ref="AG25:AH25"/>
    <mergeCell ref="AO25:AP25"/>
    <mergeCell ref="AQ25:AR25"/>
    <mergeCell ref="AS25:AT25"/>
    <mergeCell ref="AI24:AM24"/>
    <mergeCell ref="AI25:AM25"/>
    <mergeCell ref="U26:V26"/>
    <mergeCell ref="W26:Z26"/>
    <mergeCell ref="AA26:AD26"/>
    <mergeCell ref="AE26:AF26"/>
    <mergeCell ref="B27:C27"/>
    <mergeCell ref="D27:F27"/>
    <mergeCell ref="G27:J27"/>
    <mergeCell ref="K27:N27"/>
    <mergeCell ref="O27:P27"/>
    <mergeCell ref="Q27:T27"/>
    <mergeCell ref="AE27:AF27"/>
    <mergeCell ref="B26:C26"/>
    <mergeCell ref="D26:F26"/>
    <mergeCell ref="G26:J26"/>
    <mergeCell ref="K26:N26"/>
    <mergeCell ref="O26:P26"/>
    <mergeCell ref="Q26:T26"/>
    <mergeCell ref="U27:V27"/>
    <mergeCell ref="W27:Z27"/>
    <mergeCell ref="AA27:AD27"/>
    <mergeCell ref="AG26:AH26"/>
    <mergeCell ref="AU27:AV27"/>
    <mergeCell ref="AW27:AX27"/>
    <mergeCell ref="AY27:AZ27"/>
    <mergeCell ref="BA27:BB27"/>
    <mergeCell ref="AO26:AP26"/>
    <mergeCell ref="AQ26:AR26"/>
    <mergeCell ref="AS26:AT26"/>
    <mergeCell ref="AG27:AH27"/>
    <mergeCell ref="AO27:AP27"/>
    <mergeCell ref="AQ27:AR27"/>
    <mergeCell ref="AS27:AT27"/>
    <mergeCell ref="AI26:AM26"/>
    <mergeCell ref="AI27:AM27"/>
    <mergeCell ref="BA26:BB26"/>
    <mergeCell ref="AU26:AV26"/>
    <mergeCell ref="AW26:AX26"/>
    <mergeCell ref="AY26:AZ26"/>
    <mergeCell ref="U28:V28"/>
    <mergeCell ref="W28:Z28"/>
    <mergeCell ref="AA28:AD28"/>
    <mergeCell ref="AE28:AF28"/>
    <mergeCell ref="B29:C29"/>
    <mergeCell ref="D29:F29"/>
    <mergeCell ref="G29:J29"/>
    <mergeCell ref="K29:N29"/>
    <mergeCell ref="O29:P29"/>
    <mergeCell ref="Q29:T29"/>
    <mergeCell ref="AE29:AF29"/>
    <mergeCell ref="B28:C28"/>
    <mergeCell ref="D28:F28"/>
    <mergeCell ref="G28:J28"/>
    <mergeCell ref="K28:N28"/>
    <mergeCell ref="O28:P28"/>
    <mergeCell ref="Q28:T28"/>
    <mergeCell ref="U29:V29"/>
    <mergeCell ref="W29:Z29"/>
    <mergeCell ref="AA29:AD29"/>
    <mergeCell ref="AG28:AH28"/>
    <mergeCell ref="AU29:AV29"/>
    <mergeCell ref="AW29:AX29"/>
    <mergeCell ref="AY29:AZ29"/>
    <mergeCell ref="BA29:BB29"/>
    <mergeCell ref="AO28:AP28"/>
    <mergeCell ref="AQ28:AR28"/>
    <mergeCell ref="AS28:AT28"/>
    <mergeCell ref="AG29:AH29"/>
    <mergeCell ref="AO29:AP29"/>
    <mergeCell ref="AQ29:AR29"/>
    <mergeCell ref="AS29:AT29"/>
    <mergeCell ref="AI28:AM28"/>
    <mergeCell ref="AI29:AM29"/>
    <mergeCell ref="BA28:BB28"/>
    <mergeCell ref="AU28:AV28"/>
    <mergeCell ref="AW28:AX28"/>
    <mergeCell ref="AY28:AZ28"/>
    <mergeCell ref="U30:V30"/>
    <mergeCell ref="W30:Z30"/>
    <mergeCell ref="AA30:AD30"/>
    <mergeCell ref="AE30:AF30"/>
    <mergeCell ref="B31:C31"/>
    <mergeCell ref="D31:F31"/>
    <mergeCell ref="G31:J31"/>
    <mergeCell ref="K31:N31"/>
    <mergeCell ref="O31:P31"/>
    <mergeCell ref="Q31:T31"/>
    <mergeCell ref="AE31:AF31"/>
    <mergeCell ref="B30:C30"/>
    <mergeCell ref="D30:F30"/>
    <mergeCell ref="G30:J30"/>
    <mergeCell ref="K30:N30"/>
    <mergeCell ref="O30:P30"/>
    <mergeCell ref="Q30:T30"/>
    <mergeCell ref="U31:V31"/>
    <mergeCell ref="W31:Z31"/>
    <mergeCell ref="AA31:AD31"/>
    <mergeCell ref="AG30:AH30"/>
    <mergeCell ref="AU31:AV31"/>
    <mergeCell ref="AW31:AX31"/>
    <mergeCell ref="AY31:AZ31"/>
    <mergeCell ref="BA31:BB31"/>
    <mergeCell ref="AO30:AP30"/>
    <mergeCell ref="AQ30:AR30"/>
    <mergeCell ref="AS30:AT30"/>
    <mergeCell ref="AG31:AH31"/>
    <mergeCell ref="AO31:AP31"/>
    <mergeCell ref="AQ31:AR31"/>
    <mergeCell ref="AS31:AT31"/>
    <mergeCell ref="AI30:AM30"/>
    <mergeCell ref="AI31:AM31"/>
    <mergeCell ref="BA30:BB30"/>
    <mergeCell ref="AU30:AV30"/>
    <mergeCell ref="AW30:AX30"/>
    <mergeCell ref="AY30:AZ30"/>
    <mergeCell ref="U22:V22"/>
    <mergeCell ref="W22:Z22"/>
    <mergeCell ref="AA22:AD22"/>
    <mergeCell ref="AE22:AF22"/>
    <mergeCell ref="B23:C23"/>
    <mergeCell ref="D23:F23"/>
    <mergeCell ref="G23:J23"/>
    <mergeCell ref="K23:N23"/>
    <mergeCell ref="O23:P23"/>
    <mergeCell ref="Q23:T23"/>
    <mergeCell ref="AE23:AF23"/>
    <mergeCell ref="B22:C22"/>
    <mergeCell ref="D22:F22"/>
    <mergeCell ref="G22:J22"/>
    <mergeCell ref="K22:N22"/>
    <mergeCell ref="O22:P22"/>
    <mergeCell ref="Q22:T22"/>
    <mergeCell ref="U23:V23"/>
    <mergeCell ref="W23:Z23"/>
    <mergeCell ref="AA23:AD23"/>
    <mergeCell ref="AG22:AH22"/>
    <mergeCell ref="AU23:AV23"/>
    <mergeCell ref="AW23:AX23"/>
    <mergeCell ref="AY23:AZ23"/>
    <mergeCell ref="BA23:BB23"/>
    <mergeCell ref="AO22:AP22"/>
    <mergeCell ref="AQ22:AR22"/>
    <mergeCell ref="AS22:AT22"/>
    <mergeCell ref="AG23:AH23"/>
    <mergeCell ref="AO23:AP23"/>
    <mergeCell ref="AQ23:AR23"/>
    <mergeCell ref="AS23:AT23"/>
    <mergeCell ref="AI22:AM22"/>
    <mergeCell ref="AI23:AM23"/>
    <mergeCell ref="BA22:BB22"/>
    <mergeCell ref="AU22:AV22"/>
    <mergeCell ref="AW22:AX22"/>
    <mergeCell ref="AY22:AZ22"/>
    <mergeCell ref="AI11:AM11"/>
    <mergeCell ref="AI12:AM12"/>
    <mergeCell ref="B14:C14"/>
    <mergeCell ref="D14:F14"/>
    <mergeCell ref="G14:J14"/>
    <mergeCell ref="K14:N14"/>
    <mergeCell ref="O14:P14"/>
    <mergeCell ref="Q14:T14"/>
    <mergeCell ref="U14:V14"/>
    <mergeCell ref="W14:Z14"/>
    <mergeCell ref="AA14:AD14"/>
    <mergeCell ref="AE14:AF14"/>
    <mergeCell ref="AG14:AH14"/>
    <mergeCell ref="AI13:AM13"/>
    <mergeCell ref="AI14:AM14"/>
    <mergeCell ref="AE13:AF13"/>
    <mergeCell ref="AG13:AH13"/>
    <mergeCell ref="AO14:AP14"/>
    <mergeCell ref="AQ14:AR14"/>
    <mergeCell ref="AS14:AT14"/>
    <mergeCell ref="AU14:AV14"/>
    <mergeCell ref="AW14:AX14"/>
    <mergeCell ref="AY14:AZ14"/>
    <mergeCell ref="BA14:BB14"/>
    <mergeCell ref="B15:C15"/>
    <mergeCell ref="D15:F15"/>
    <mergeCell ref="G15:J15"/>
    <mergeCell ref="K15:N15"/>
    <mergeCell ref="O15:P15"/>
    <mergeCell ref="Q15:T15"/>
    <mergeCell ref="U15:V15"/>
    <mergeCell ref="W15:Z15"/>
    <mergeCell ref="AA15:AD15"/>
    <mergeCell ref="AE15:AF15"/>
    <mergeCell ref="AG15:AH15"/>
    <mergeCell ref="AO15:AP15"/>
    <mergeCell ref="AQ15:AR15"/>
    <mergeCell ref="AS15:AT15"/>
    <mergeCell ref="AU15:AV15"/>
    <mergeCell ref="AW15:AX15"/>
    <mergeCell ref="AY15:AZ15"/>
    <mergeCell ref="BA15:BB15"/>
    <mergeCell ref="B16:C16"/>
    <mergeCell ref="D16:F16"/>
    <mergeCell ref="G16:J16"/>
    <mergeCell ref="K16:N16"/>
    <mergeCell ref="O16:P16"/>
    <mergeCell ref="Q16:T16"/>
    <mergeCell ref="U16:V16"/>
    <mergeCell ref="W16:Z16"/>
    <mergeCell ref="AA16:AD16"/>
    <mergeCell ref="AE16:AF16"/>
    <mergeCell ref="AG16:AH16"/>
    <mergeCell ref="AO16:AP16"/>
    <mergeCell ref="AQ16:AR16"/>
    <mergeCell ref="AS16:AT16"/>
    <mergeCell ref="AU16:AV16"/>
    <mergeCell ref="AW16:AX16"/>
    <mergeCell ref="AY16:AZ16"/>
    <mergeCell ref="BA16:BB16"/>
    <mergeCell ref="AI15:AM15"/>
    <mergeCell ref="AI16:AM16"/>
    <mergeCell ref="B17:C17"/>
    <mergeCell ref="D17:F17"/>
    <mergeCell ref="G17:J17"/>
    <mergeCell ref="K17:N17"/>
    <mergeCell ref="O17:P17"/>
    <mergeCell ref="Q17:T17"/>
    <mergeCell ref="U17:V17"/>
    <mergeCell ref="W17:Z17"/>
    <mergeCell ref="AA17:AD17"/>
    <mergeCell ref="AE17:AF17"/>
    <mergeCell ref="AG17:AH17"/>
    <mergeCell ref="AO17:AP17"/>
    <mergeCell ref="AQ17:AR17"/>
    <mergeCell ref="AS17:AT17"/>
    <mergeCell ref="AU17:AV17"/>
    <mergeCell ref="AW17:AX17"/>
    <mergeCell ref="AY17:AZ17"/>
    <mergeCell ref="BA17:BB17"/>
    <mergeCell ref="AI17:AM17"/>
    <mergeCell ref="B18:C18"/>
    <mergeCell ref="D18:F18"/>
    <mergeCell ref="G18:J18"/>
    <mergeCell ref="K18:N18"/>
    <mergeCell ref="O18:P18"/>
    <mergeCell ref="Q18:T18"/>
    <mergeCell ref="U18:V18"/>
    <mergeCell ref="W18:Z18"/>
    <mergeCell ref="AA18:AD18"/>
    <mergeCell ref="AE18:AF18"/>
    <mergeCell ref="AG18:AH18"/>
    <mergeCell ref="AO18:AP18"/>
    <mergeCell ref="AQ18:AR18"/>
    <mergeCell ref="AS18:AT18"/>
    <mergeCell ref="AU18:AV18"/>
    <mergeCell ref="AW18:AX18"/>
    <mergeCell ref="AY18:AZ18"/>
    <mergeCell ref="BA18:BB18"/>
    <mergeCell ref="AI18:AM18"/>
    <mergeCell ref="B19:C19"/>
    <mergeCell ref="D19:F19"/>
    <mergeCell ref="G19:J19"/>
    <mergeCell ref="K19:N19"/>
    <mergeCell ref="O19:P19"/>
    <mergeCell ref="Q19:T19"/>
    <mergeCell ref="U19:V19"/>
    <mergeCell ref="W19:Z19"/>
    <mergeCell ref="AA19:AD19"/>
    <mergeCell ref="AE19:AF19"/>
    <mergeCell ref="AG19:AH19"/>
    <mergeCell ref="AO19:AP19"/>
    <mergeCell ref="AQ19:AR19"/>
    <mergeCell ref="AS19:AT19"/>
    <mergeCell ref="AU19:AV19"/>
    <mergeCell ref="AW19:AX19"/>
    <mergeCell ref="AY19:AZ19"/>
    <mergeCell ref="BA19:BB19"/>
    <mergeCell ref="AI19:AM19"/>
    <mergeCell ref="B20:C20"/>
    <mergeCell ref="D20:F20"/>
    <mergeCell ref="G20:J20"/>
    <mergeCell ref="K20:N20"/>
    <mergeCell ref="O20:P20"/>
    <mergeCell ref="Q20:T20"/>
    <mergeCell ref="U20:V20"/>
    <mergeCell ref="W20:Z20"/>
    <mergeCell ref="AA20:AD20"/>
    <mergeCell ref="AE20:AF20"/>
    <mergeCell ref="AG20:AH20"/>
    <mergeCell ref="AO20:AP20"/>
    <mergeCell ref="AQ20:AR20"/>
    <mergeCell ref="AS20:AT20"/>
    <mergeCell ref="AU20:AV20"/>
    <mergeCell ref="AW20:AX20"/>
    <mergeCell ref="AY20:AZ20"/>
    <mergeCell ref="BA20:BB20"/>
    <mergeCell ref="AI20:AM20"/>
    <mergeCell ref="B21:C21"/>
    <mergeCell ref="D21:F21"/>
    <mergeCell ref="G21:J21"/>
    <mergeCell ref="K21:N21"/>
    <mergeCell ref="O21:P21"/>
    <mergeCell ref="Q21:T21"/>
    <mergeCell ref="U21:V21"/>
    <mergeCell ref="W21:Z21"/>
    <mergeCell ref="AA21:AD21"/>
    <mergeCell ref="AE21:AF21"/>
    <mergeCell ref="AG21:AH21"/>
    <mergeCell ref="AO21:AP21"/>
    <mergeCell ref="AQ21:AR21"/>
    <mergeCell ref="AS21:AT21"/>
    <mergeCell ref="AU21:AV21"/>
    <mergeCell ref="AW21:AX21"/>
    <mergeCell ref="AY21:AZ21"/>
    <mergeCell ref="BA21:BB21"/>
    <mergeCell ref="AI21:AM21"/>
  </mergeCells>
  <phoneticPr fontId="8"/>
  <dataValidations count="3">
    <dataValidation imeMode="on" allowBlank="1" showInputMessage="1" showErrorMessage="1" sqref="K11:N13 G12:J13 G14:N31" xr:uid="{00000000-0002-0000-0100-000000000000}"/>
    <dataValidation imeMode="off" allowBlank="1" showInputMessage="1" showErrorMessage="1" sqref="Q11:T31 D12:F31" xr:uid="{00000000-0002-0000-0100-000001000000}"/>
    <dataValidation type="list" allowBlank="1" showInputMessage="1" showErrorMessage="1" sqref="W11:AF31 AO11:BB31" xr:uid="{00000000-0002-0000-0100-000002000000}">
      <formula1>"○"</formula1>
    </dataValidation>
  </dataValidations>
  <pageMargins left="0.70866141732283472" right="0.31496062992125984" top="0.55118110236220474" bottom="0.35433070866141736" header="0.31496062992125984" footer="0.31496062992125984"/>
  <pageSetup paperSize="9" scale="52" fitToHeight="0"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3000000}">
          <x14:formula1>
            <xm:f>リスト!$I$3:$I$4</xm:f>
          </x14:formula1>
          <xm:sqref>B11:C31</xm:sqref>
        </x14:dataValidation>
        <x14:dataValidation type="list" allowBlank="1" showInputMessage="1" showErrorMessage="1" xr:uid="{00000000-0002-0000-0100-000004000000}">
          <x14:formula1>
            <xm:f>リスト!$F$6:$F$7</xm:f>
          </x14:formula1>
          <xm:sqref>O11:P31</xm:sqref>
        </x14:dataValidation>
        <x14:dataValidation type="list" allowBlank="1" showInputMessage="1" showErrorMessage="1" xr:uid="{00000000-0002-0000-0100-000005000000}">
          <x14:formula1>
            <xm:f>リスト!$I$6:$I$7</xm:f>
          </x14:formula1>
          <xm:sqref>AG11:AH31</xm:sqref>
        </x14:dataValidation>
        <x14:dataValidation type="list" allowBlank="1" showInputMessage="1" showErrorMessage="1" xr:uid="{58DDBBA5-F6AA-48FE-A82F-EF9D35755904}">
          <x14:formula1>
            <xm:f>リスト!$I$9:$I$28</xm:f>
          </x14:formula1>
          <xm:sqref>AN11:AN31</xm:sqref>
        </x14:dataValidation>
        <x14:dataValidation type="list" allowBlank="1" showInputMessage="1" showErrorMessage="1" xr:uid="{0C1D5E40-3789-4C31-B031-BB857B35F3B2}">
          <x14:formula1>
            <xm:f>リスト!$C$7:$C$49</xm:f>
          </x14:formula1>
          <xm:sqref>AI11:AM31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7"/>
  <sheetViews>
    <sheetView workbookViewId="0">
      <selection activeCell="I8" sqref="I8:L8"/>
    </sheetView>
  </sheetViews>
  <sheetFormatPr defaultColWidth="9" defaultRowHeight="14.4" x14ac:dyDescent="0.2"/>
  <cols>
    <col min="1" max="1" width="3.21875" style="4" customWidth="1"/>
    <col min="2" max="14" width="8.6640625" style="4" customWidth="1"/>
    <col min="15" max="15" width="4.21875" style="4" customWidth="1"/>
    <col min="16" max="16" width="4.6640625" style="4" customWidth="1"/>
    <col min="17" max="16384" width="9" style="4"/>
  </cols>
  <sheetData>
    <row r="1" spans="1:16" ht="19.5" customHeight="1" x14ac:dyDescent="0.2">
      <c r="B1" s="74" t="s">
        <v>2</v>
      </c>
      <c r="C1" s="74"/>
      <c r="D1" s="10"/>
      <c r="K1" s="74" t="s">
        <v>3</v>
      </c>
      <c r="L1" s="74"/>
      <c r="M1" s="74"/>
      <c r="N1" s="74"/>
    </row>
    <row r="3" spans="1:16" ht="28.5" customHeight="1" x14ac:dyDescent="0.2"/>
    <row r="4" spans="1:16" ht="20.25" customHeight="1" x14ac:dyDescent="0.2">
      <c r="G4" s="141" t="str">
        <f>IF('A-1スカウト'!W5="","",'A-1スカウト'!W5)</f>
        <v>令和３年　　　月　　　　日</v>
      </c>
      <c r="H4" s="141"/>
      <c r="I4" s="141"/>
      <c r="J4" s="141"/>
      <c r="K4" s="141"/>
      <c r="L4" s="141"/>
    </row>
    <row r="5" spans="1:16" ht="9.75" customHeight="1" x14ac:dyDescent="0.2"/>
    <row r="6" spans="1:16" ht="20.25" customHeight="1" x14ac:dyDescent="0.2">
      <c r="A6" s="142" t="s">
        <v>4</v>
      </c>
      <c r="B6" s="142"/>
      <c r="C6" s="142"/>
      <c r="D6" s="142"/>
      <c r="E6" s="142"/>
      <c r="F6" s="142"/>
    </row>
    <row r="7" spans="1:16" ht="24" customHeight="1" x14ac:dyDescent="0.2"/>
    <row r="8" spans="1:16" ht="24" customHeight="1" x14ac:dyDescent="0.35">
      <c r="G8" s="55" t="s">
        <v>5</v>
      </c>
      <c r="H8" s="55"/>
      <c r="I8" s="143" t="str">
        <f>IF('A-1スカウト'!M7="","",'A-1スカウト'!M7)</f>
        <v/>
      </c>
      <c r="J8" s="143"/>
      <c r="K8" s="143"/>
      <c r="L8" s="143"/>
    </row>
    <row r="9" spans="1:16" ht="14.25" customHeight="1" x14ac:dyDescent="0.2">
      <c r="K9" s="11"/>
      <c r="L9" s="11"/>
      <c r="M9" s="11"/>
      <c r="N9" s="11"/>
      <c r="O9" s="11"/>
      <c r="P9" s="11"/>
    </row>
    <row r="10" spans="1:16" ht="24" customHeight="1" x14ac:dyDescent="0.35">
      <c r="G10" s="55" t="s">
        <v>1</v>
      </c>
      <c r="H10" s="55"/>
      <c r="I10" s="144" t="str">
        <f>IF('A-1スカウト'!W7="","",'A-1スカウト'!W7)</f>
        <v/>
      </c>
      <c r="J10" s="144"/>
      <c r="K10" s="144"/>
      <c r="L10" s="144"/>
    </row>
    <row r="11" spans="1:16" ht="11.25" customHeight="1" x14ac:dyDescent="0.2"/>
    <row r="12" spans="1:16" ht="34.5" customHeight="1" x14ac:dyDescent="0.2"/>
    <row r="13" spans="1:16" ht="24.75" customHeight="1" x14ac:dyDescent="0.2">
      <c r="B13" s="146" t="s">
        <v>283</v>
      </c>
      <c r="C13" s="146"/>
      <c r="D13" s="146"/>
      <c r="E13" s="146"/>
      <c r="F13" s="146"/>
      <c r="G13" s="146"/>
      <c r="H13" s="146"/>
      <c r="I13" s="146"/>
      <c r="J13" s="146"/>
      <c r="K13" s="146"/>
      <c r="L13" s="146"/>
      <c r="M13" s="146"/>
      <c r="N13" s="146"/>
      <c r="O13" s="13"/>
      <c r="P13" s="13"/>
    </row>
    <row r="14" spans="1:16" ht="15" customHeight="1" x14ac:dyDescent="0.2"/>
    <row r="15" spans="1:16" ht="23.25" customHeight="1" x14ac:dyDescent="0.2">
      <c r="A15" s="26"/>
      <c r="B15" s="26" t="s">
        <v>306</v>
      </c>
      <c r="C15" s="26"/>
      <c r="D15" s="26"/>
      <c r="E15" s="26"/>
      <c r="F15" s="26"/>
      <c r="G15" s="26"/>
      <c r="H15" s="26"/>
      <c r="I15" s="26"/>
      <c r="J15" s="26"/>
      <c r="K15" s="26"/>
      <c r="L15" s="26"/>
      <c r="M15" s="26"/>
      <c r="N15" s="26"/>
      <c r="O15" s="26"/>
      <c r="P15" s="26"/>
    </row>
    <row r="16" spans="1:16" ht="14.25" customHeight="1" x14ac:dyDescent="0.2"/>
    <row r="17" spans="2:22" ht="22.5" customHeight="1" x14ac:dyDescent="0.2">
      <c r="B17" s="74" t="s">
        <v>285</v>
      </c>
      <c r="C17" s="74"/>
      <c r="D17" s="74"/>
      <c r="E17" s="74" t="s">
        <v>210</v>
      </c>
      <c r="F17" s="74"/>
      <c r="G17" s="74" t="s">
        <v>211</v>
      </c>
      <c r="H17" s="74"/>
      <c r="I17" s="74"/>
      <c r="J17" s="74"/>
      <c r="K17" s="28"/>
      <c r="L17" s="29"/>
      <c r="M17" s="74" t="s">
        <v>292</v>
      </c>
      <c r="N17" s="74"/>
      <c r="T17" s="10"/>
      <c r="U17" s="10"/>
      <c r="V17" s="10"/>
    </row>
    <row r="18" spans="2:22" ht="22.5" customHeight="1" x14ac:dyDescent="0.2">
      <c r="B18" s="74"/>
      <c r="C18" s="74"/>
      <c r="D18" s="74"/>
      <c r="E18" s="74"/>
      <c r="F18" s="74"/>
      <c r="G18" s="74" t="s">
        <v>286</v>
      </c>
      <c r="H18" s="74"/>
      <c r="I18" s="74" t="s">
        <v>287</v>
      </c>
      <c r="J18" s="74"/>
      <c r="K18" s="30"/>
      <c r="L18" s="31"/>
      <c r="M18" s="74"/>
      <c r="N18" s="74"/>
    </row>
    <row r="19" spans="2:22" ht="22.5" customHeight="1" x14ac:dyDescent="0.2">
      <c r="B19" s="133" t="s">
        <v>295</v>
      </c>
      <c r="C19" s="133"/>
      <c r="D19" s="133"/>
      <c r="E19" s="19" t="s">
        <v>214</v>
      </c>
      <c r="F19" s="19" t="s">
        <v>215</v>
      </c>
      <c r="G19" s="19" t="s">
        <v>214</v>
      </c>
      <c r="H19" s="19" t="s">
        <v>215</v>
      </c>
      <c r="I19" s="19" t="s">
        <v>214</v>
      </c>
      <c r="J19" s="19" t="s">
        <v>215</v>
      </c>
      <c r="K19" s="30"/>
      <c r="L19" s="31"/>
      <c r="M19" s="74"/>
      <c r="N19" s="74"/>
    </row>
    <row r="20" spans="2:22" ht="22.5" customHeight="1" x14ac:dyDescent="0.2">
      <c r="B20" s="133"/>
      <c r="C20" s="133"/>
      <c r="D20" s="133"/>
      <c r="E20" s="19">
        <f>COUNTIFS('A-1スカウト'!B13:C42,E17,'A-1スカウト'!O13:P42,E19)</f>
        <v>0</v>
      </c>
      <c r="F20" s="19">
        <f>COUNTIFS('A-1スカウト'!B13:C42,E17,'A-1スカウト'!O13:P42,F19)</f>
        <v>0</v>
      </c>
      <c r="G20" s="19">
        <f>COUNTIFS('A-1スカウト'!B13:B42,G17,'A-1スカウト'!O13:O42,G19,'A-1スカウト'!W13:W42,"○")</f>
        <v>0</v>
      </c>
      <c r="H20" s="19">
        <f>COUNTIFS('A-1スカウト'!B13:B42,G17,'A-1スカウト'!O13:O42,H19,'A-1スカウト'!W13:W42,"○")</f>
        <v>0</v>
      </c>
      <c r="I20" s="19">
        <f>COUNTIFS('A-1スカウト'!B13:B42,G17,'A-1スカウト'!O13:O42,I19,'A-1スカウト'!AA13:AA42,"○")</f>
        <v>0</v>
      </c>
      <c r="J20" s="19">
        <f>COUNTIFS('A-1スカウト'!B13:B42,G17,'A-1スカウト'!O13:O42,J19,'A-1スカウト'!AA13:AA42,"○")</f>
        <v>0</v>
      </c>
      <c r="K20" s="32"/>
      <c r="L20" s="33"/>
      <c r="M20" s="36">
        <f>SUM(E20:J20)</f>
        <v>0</v>
      </c>
      <c r="N20" s="37" t="s">
        <v>293</v>
      </c>
    </row>
    <row r="21" spans="2:22" ht="22.5" customHeight="1" x14ac:dyDescent="0.2">
      <c r="B21" s="135" t="s">
        <v>299</v>
      </c>
      <c r="C21" s="136"/>
      <c r="D21" s="137"/>
      <c r="E21" s="75" t="s">
        <v>296</v>
      </c>
      <c r="F21" s="85"/>
      <c r="G21" s="85"/>
      <c r="H21" s="76"/>
      <c r="I21" s="75" t="s">
        <v>297</v>
      </c>
      <c r="J21" s="85"/>
      <c r="K21" s="85"/>
      <c r="L21" s="76"/>
      <c r="M21" s="28"/>
      <c r="N21" s="29"/>
    </row>
    <row r="22" spans="2:22" ht="22.5" customHeight="1" x14ac:dyDescent="0.2">
      <c r="B22" s="138"/>
      <c r="C22" s="139"/>
      <c r="D22" s="140"/>
      <c r="E22" s="75" t="s">
        <v>300</v>
      </c>
      <c r="F22" s="76"/>
      <c r="G22" s="75" t="s">
        <v>280</v>
      </c>
      <c r="H22" s="76"/>
      <c r="I22" s="75" t="s">
        <v>300</v>
      </c>
      <c r="J22" s="76"/>
      <c r="K22" s="75" t="s">
        <v>280</v>
      </c>
      <c r="L22" s="76"/>
      <c r="M22" s="30"/>
      <c r="N22" s="31"/>
    </row>
    <row r="23" spans="2:22" ht="22.5" customHeight="1" x14ac:dyDescent="0.2">
      <c r="B23" s="133" t="s">
        <v>294</v>
      </c>
      <c r="C23" s="133"/>
      <c r="D23" s="133"/>
      <c r="E23" s="19" t="s">
        <v>214</v>
      </c>
      <c r="F23" s="19" t="s">
        <v>215</v>
      </c>
      <c r="G23" s="19" t="s">
        <v>214</v>
      </c>
      <c r="H23" s="19" t="s">
        <v>215</v>
      </c>
      <c r="I23" s="19" t="s">
        <v>214</v>
      </c>
      <c r="J23" s="19" t="s">
        <v>215</v>
      </c>
      <c r="K23" s="19" t="s">
        <v>214</v>
      </c>
      <c r="L23" s="19" t="s">
        <v>215</v>
      </c>
      <c r="M23" s="32"/>
      <c r="N23" s="33"/>
    </row>
    <row r="24" spans="2:22" ht="22.5" customHeight="1" x14ac:dyDescent="0.2">
      <c r="B24" s="133"/>
      <c r="C24" s="133"/>
      <c r="D24" s="133"/>
      <c r="E24" s="19">
        <f>COUNTIFS('A-2指導者・ローバー'!B12:B31,"指導者",'A-2指導者・ローバー'!O12:O31,E23,'A-2指導者・ローバー'!W12:W31,"○",'A-2指導者・ローバー'!AG12:AG31,"全期")+COUNTIFS('A-2指導者・ローバー'!B12:B31,"RS",'A-2指導者・ローバー'!O12:O31,E23,'A-2指導者・ローバー'!W12:W31,"○",'A-2指導者・ローバー'!AG12:AG31,"全期")</f>
        <v>0</v>
      </c>
      <c r="F24" s="19">
        <f>COUNTIFS('A-2指導者・ローバー'!B12:B31,"指導者",'A-2指導者・ローバー'!O12:O31,F23,'A-2指導者・ローバー'!W12:W31,"○",'A-2指導者・ローバー'!AG12:AG31,"全期")+COUNTIFS('A-2指導者・ローバー'!B12:B31,"RS",'A-2指導者・ローバー'!O12:O31,F23,'A-2指導者・ローバー'!W12:W31,"○",'A-2指導者・ローバー'!AG12:AG31,"全期")</f>
        <v>0</v>
      </c>
      <c r="G24" s="19">
        <f>COUNTIFS('A-2指導者・ローバー'!B12:B31,"指導者",'A-2指導者・ローバー'!O12:O31,G23,'A-2指導者・ローバー'!W12:W31,"○",'A-2指導者・ローバー'!AG12:AG31,"半期")+COUNTIFS('A-2指導者・ローバー'!B12:B31,"RS",'A-2指導者・ローバー'!O12:O31,G23,'A-2指導者・ローバー'!W12:W31,"○",'A-2指導者・ローバー'!AG12:AG31,"半期")</f>
        <v>0</v>
      </c>
      <c r="H24" s="19">
        <f>COUNTIFS('A-2指導者・ローバー'!B12:B31,"指導者",'A-2指導者・ローバー'!O12:O31,H23,'A-2指導者・ローバー'!W12:W31,"○",'A-2指導者・ローバー'!AG12:AG31,"半期")+COUNTIFS('A-2指導者・ローバー'!B12:B31,"RS",'A-2指導者・ローバー'!O12:O31,H23,'A-2指導者・ローバー'!W12:W31,"○",'A-2指導者・ローバー'!AG12:AG31,"半期")</f>
        <v>0</v>
      </c>
      <c r="I24" s="19">
        <f>COUNTIFS('A-2指導者・ローバー'!B12:B31,"指導者",'A-2指導者・ローバー'!O12:O31,I23,'A-2指導者・ローバー'!AA12:AA31,"○",'A-2指導者・ローバー'!AG12:AG31,"全期")+COUNTIFS('A-2指導者・ローバー'!B12:B31,"RS",'A-2指導者・ローバー'!O12:O31,I23,'A-2指導者・ローバー'!AA12:AA31,"○",'A-2指導者・ローバー'!AG12:AG31,"全期")</f>
        <v>0</v>
      </c>
      <c r="J24" s="19">
        <f>COUNTIFS('A-2指導者・ローバー'!B12:B31,"指導者",'A-2指導者・ローバー'!O12:O31,J23,'A-2指導者・ローバー'!AA12:AA31,"○",'A-2指導者・ローバー'!AG12:AG31,"全期")+COUNTIFS('A-2指導者・ローバー'!B12:B31,"RS",'A-2指導者・ローバー'!O12:O31,J23,'A-2指導者・ローバー'!AA12:AA31,"○",'A-2指導者・ローバー'!AG12:AG31,"全期")</f>
        <v>0</v>
      </c>
      <c r="K24" s="19">
        <f>COUNTIFS('A-2指導者・ローバー'!B12:B31,"指導者",'A-2指導者・ローバー'!O12:O31,I23,'A-2指導者・ローバー'!AA12:AA31,"○",'A-2指導者・ローバー'!AG12:AG31,"半期")+COUNTIFS('A-2指導者・ローバー'!B12:B31,"RS",'A-2指導者・ローバー'!O12:O31,I23,'A-2指導者・ローバー'!AA12:AA31,"○",'A-2指導者・ローバー'!AG12:AG31,"半期")</f>
        <v>0</v>
      </c>
      <c r="L24" s="19">
        <f>COUNTIFS('A-2指導者・ローバー'!B12:B31,"指導者",'A-2指導者・ローバー'!O12:O31,L23,'A-2指導者・ローバー'!AA12:AA31,"○",'A-2指導者・ローバー'!AG12:AG31,"半期")+COUNTIFS('A-2指導者・ローバー'!B12:B31,"RS",'A-2指導者・ローバー'!O12:O31,L23,'A-2指導者・ローバー'!AA12:AA31,"○",'A-2指導者・ローバー'!AG12:AG31,"半期")</f>
        <v>0</v>
      </c>
      <c r="M24" s="34">
        <f>SUM(E24:L24)</f>
        <v>0</v>
      </c>
      <c r="N24" s="35" t="s">
        <v>293</v>
      </c>
      <c r="T24" s="12"/>
      <c r="U24" s="12"/>
      <c r="V24" s="12"/>
    </row>
    <row r="25" spans="2:22" ht="22.5" customHeight="1" x14ac:dyDescent="0.2">
      <c r="J25" s="145" t="s">
        <v>298</v>
      </c>
      <c r="K25" s="145"/>
      <c r="L25" s="19" t="s">
        <v>300</v>
      </c>
      <c r="M25" s="36">
        <f>M20+E24+F24+I24+J24</f>
        <v>0</v>
      </c>
      <c r="N25" s="37" t="s">
        <v>293</v>
      </c>
      <c r="T25" s="12"/>
      <c r="U25" s="12"/>
      <c r="V25" s="12"/>
    </row>
    <row r="26" spans="2:22" ht="22.5" customHeight="1" x14ac:dyDescent="0.2">
      <c r="J26" s="145"/>
      <c r="K26" s="145"/>
      <c r="L26" s="19" t="s">
        <v>280</v>
      </c>
      <c r="M26" s="34">
        <f>G24+H24+K24+L24</f>
        <v>0</v>
      </c>
      <c r="N26" s="35" t="s">
        <v>293</v>
      </c>
      <c r="T26" s="12"/>
      <c r="U26" s="12"/>
      <c r="V26" s="12"/>
    </row>
    <row r="27" spans="2:22" ht="22.5" customHeight="1" x14ac:dyDescent="0.2">
      <c r="T27" s="12"/>
      <c r="U27" s="12"/>
      <c r="V27" s="12"/>
    </row>
    <row r="28" spans="2:22" ht="22.5" customHeight="1" x14ac:dyDescent="0.2">
      <c r="B28" s="129" t="s">
        <v>301</v>
      </c>
      <c r="C28" s="129"/>
      <c r="D28" s="129"/>
      <c r="E28" s="38" t="s">
        <v>300</v>
      </c>
      <c r="F28" s="36">
        <f>M25</f>
        <v>0</v>
      </c>
      <c r="G28" s="39" t="s">
        <v>293</v>
      </c>
      <c r="H28" s="20" t="s">
        <v>302</v>
      </c>
      <c r="I28" s="134">
        <v>25000</v>
      </c>
      <c r="J28" s="134"/>
      <c r="K28" s="39" t="s">
        <v>304</v>
      </c>
      <c r="L28" s="130">
        <f>F28*I28</f>
        <v>0</v>
      </c>
      <c r="M28" s="130"/>
      <c r="N28" s="37" t="s">
        <v>303</v>
      </c>
      <c r="T28" s="12"/>
      <c r="U28" s="12"/>
      <c r="V28" s="12"/>
    </row>
    <row r="29" spans="2:22" ht="22.5" customHeight="1" x14ac:dyDescent="0.2">
      <c r="B29" s="129"/>
      <c r="C29" s="129"/>
      <c r="D29" s="129"/>
      <c r="E29" s="38" t="s">
        <v>280</v>
      </c>
      <c r="F29" s="40">
        <f>M26</f>
        <v>0</v>
      </c>
      <c r="G29" s="39" t="s">
        <v>293</v>
      </c>
      <c r="H29" s="20" t="s">
        <v>302</v>
      </c>
      <c r="I29" s="134">
        <v>15000</v>
      </c>
      <c r="J29" s="134"/>
      <c r="K29" s="39" t="s">
        <v>304</v>
      </c>
      <c r="L29" s="130">
        <f>F29*I29</f>
        <v>0</v>
      </c>
      <c r="M29" s="130"/>
      <c r="N29" s="37" t="s">
        <v>303</v>
      </c>
    </row>
    <row r="30" spans="2:22" ht="22.5" customHeight="1" x14ac:dyDescent="0.2">
      <c r="B30" s="129" t="s">
        <v>266</v>
      </c>
      <c r="C30" s="129"/>
      <c r="D30" s="129"/>
      <c r="E30" s="129"/>
      <c r="F30" s="42"/>
      <c r="G30" s="41" t="s">
        <v>293</v>
      </c>
      <c r="H30" s="20" t="s">
        <v>302</v>
      </c>
      <c r="I30" s="134">
        <v>5000</v>
      </c>
      <c r="J30" s="134"/>
      <c r="K30" s="39" t="s">
        <v>304</v>
      </c>
      <c r="L30" s="130">
        <f>F30*I30</f>
        <v>0</v>
      </c>
      <c r="M30" s="130"/>
      <c r="N30" s="37" t="s">
        <v>303</v>
      </c>
    </row>
    <row r="31" spans="2:22" ht="28.5" customHeight="1" x14ac:dyDescent="0.2">
      <c r="B31" s="131" t="s">
        <v>305</v>
      </c>
      <c r="C31" s="132"/>
      <c r="D31" s="132"/>
      <c r="E31" s="132"/>
      <c r="F31" s="132"/>
      <c r="G31" s="132"/>
      <c r="H31" s="132"/>
      <c r="I31" s="132"/>
      <c r="J31" s="132"/>
      <c r="K31" s="130">
        <f>L28+L29-L30</f>
        <v>0</v>
      </c>
      <c r="L31" s="130"/>
      <c r="M31" s="130"/>
      <c r="N31" s="37" t="s">
        <v>303</v>
      </c>
    </row>
    <row r="32" spans="2:22" ht="28.5" customHeight="1" x14ac:dyDescent="0.2"/>
    <row r="33" spans="2:4" ht="29.25" customHeight="1" x14ac:dyDescent="0.2">
      <c r="B33" s="24"/>
      <c r="C33" s="24"/>
      <c r="D33" s="24"/>
    </row>
    <row r="34" spans="2:4" ht="20.25" customHeight="1" x14ac:dyDescent="0.2">
      <c r="B34" s="128" t="s">
        <v>0</v>
      </c>
      <c r="C34" s="128"/>
      <c r="D34" s="128"/>
    </row>
    <row r="35" spans="2:4" ht="20.25" customHeight="1" x14ac:dyDescent="0.2">
      <c r="C35" s="4" t="s">
        <v>307</v>
      </c>
    </row>
    <row r="36" spans="2:4" ht="20.25" customHeight="1" x14ac:dyDescent="0.2">
      <c r="C36" s="4" t="s">
        <v>284</v>
      </c>
    </row>
    <row r="37" spans="2:4" ht="20.25" customHeight="1" x14ac:dyDescent="0.2"/>
  </sheetData>
  <sheetProtection algorithmName="SHA-512" hashValue="2nvRKS6NCIA64+Fae86eueWWnCuYmXIb8SkkqQrcnOggXD0Jz+qKii/4CIczJg3UPzRh9J/GCrrl5WhW6IPwfg==" saltValue="8DXz+EZT8HNJ32Ry1Vw0nA==" spinCount="100000" sheet="1"/>
  <protectedRanges>
    <protectedRange sqref="F30" name="範囲1"/>
  </protectedRanges>
  <mergeCells count="36">
    <mergeCell ref="G10:H10"/>
    <mergeCell ref="I10:L10"/>
    <mergeCell ref="B28:D29"/>
    <mergeCell ref="J25:K26"/>
    <mergeCell ref="L28:M28"/>
    <mergeCell ref="L29:M29"/>
    <mergeCell ref="B13:N13"/>
    <mergeCell ref="E21:H21"/>
    <mergeCell ref="E22:F22"/>
    <mergeCell ref="B1:C1"/>
    <mergeCell ref="K1:N1"/>
    <mergeCell ref="G4:L4"/>
    <mergeCell ref="A6:F6"/>
    <mergeCell ref="G8:H8"/>
    <mergeCell ref="I8:L8"/>
    <mergeCell ref="K31:M31"/>
    <mergeCell ref="B31:J31"/>
    <mergeCell ref="I18:J18"/>
    <mergeCell ref="M17:N19"/>
    <mergeCell ref="I21:L21"/>
    <mergeCell ref="B23:D24"/>
    <mergeCell ref="I22:J22"/>
    <mergeCell ref="K22:L22"/>
    <mergeCell ref="B17:D18"/>
    <mergeCell ref="B19:D20"/>
    <mergeCell ref="L30:M30"/>
    <mergeCell ref="I28:J28"/>
    <mergeCell ref="I29:J29"/>
    <mergeCell ref="B21:D22"/>
    <mergeCell ref="I30:J30"/>
    <mergeCell ref="G22:H22"/>
    <mergeCell ref="G17:J17"/>
    <mergeCell ref="E17:F18"/>
    <mergeCell ref="G18:H18"/>
    <mergeCell ref="B34:D34"/>
    <mergeCell ref="B30:E30"/>
  </mergeCells>
  <phoneticPr fontId="8"/>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7B4F2-C5B5-4718-B11A-9A782F1DB0B0}">
  <dimension ref="A1:F11"/>
  <sheetViews>
    <sheetView workbookViewId="0">
      <selection activeCell="B4" sqref="B4:C4"/>
    </sheetView>
  </sheetViews>
  <sheetFormatPr defaultColWidth="9" defaultRowHeight="16.2" x14ac:dyDescent="0.2"/>
  <cols>
    <col min="1" max="1" width="1.44140625" style="7" customWidth="1"/>
    <col min="2" max="2" width="4.44140625" style="7" customWidth="1"/>
    <col min="3" max="3" width="18" style="7" customWidth="1"/>
    <col min="4" max="4" width="64.109375" style="7" customWidth="1"/>
    <col min="5" max="6" width="1.44140625" style="7" customWidth="1"/>
    <col min="7" max="16384" width="9" style="4"/>
  </cols>
  <sheetData>
    <row r="1" spans="2:4" s="14" customFormat="1" ht="24" customHeight="1" x14ac:dyDescent="0.2">
      <c r="B1" s="147" t="s">
        <v>336</v>
      </c>
      <c r="C1" s="147"/>
      <c r="D1" s="147"/>
    </row>
    <row r="2" spans="2:4" s="14" customFormat="1" ht="24" customHeight="1" x14ac:dyDescent="0.2">
      <c r="B2" s="147" t="s">
        <v>337</v>
      </c>
      <c r="C2" s="147"/>
      <c r="D2" s="147"/>
    </row>
    <row r="3" spans="2:4" s="14" customFormat="1" ht="24" customHeight="1" x14ac:dyDescent="0.2"/>
    <row r="4" spans="2:4" s="14" customFormat="1" ht="24" customHeight="1" x14ac:dyDescent="0.2">
      <c r="B4" s="148" t="s">
        <v>338</v>
      </c>
      <c r="C4" s="149"/>
      <c r="D4" s="15" t="s">
        <v>339</v>
      </c>
    </row>
    <row r="5" spans="2:4" s="14" customFormat="1" ht="39.9" customHeight="1" x14ac:dyDescent="0.2">
      <c r="B5" s="15">
        <v>1</v>
      </c>
      <c r="C5" s="16" t="s">
        <v>340</v>
      </c>
      <c r="D5" s="17" t="s">
        <v>341</v>
      </c>
    </row>
    <row r="6" spans="2:4" s="14" customFormat="1" ht="39.9" customHeight="1" x14ac:dyDescent="0.2">
      <c r="B6" s="15">
        <v>2</v>
      </c>
      <c r="C6" s="16" t="s">
        <v>342</v>
      </c>
      <c r="D6" s="17" t="s">
        <v>343</v>
      </c>
    </row>
    <row r="7" spans="2:4" s="14" customFormat="1" ht="39.9" customHeight="1" x14ac:dyDescent="0.2">
      <c r="B7" s="15">
        <v>3</v>
      </c>
      <c r="C7" s="16" t="s">
        <v>344</v>
      </c>
      <c r="D7" s="17" t="s">
        <v>345</v>
      </c>
    </row>
    <row r="8" spans="2:4" s="14" customFormat="1" ht="39.9" customHeight="1" x14ac:dyDescent="0.2">
      <c r="B8" s="15">
        <v>4</v>
      </c>
      <c r="C8" s="16" t="s">
        <v>346</v>
      </c>
      <c r="D8" s="17" t="s">
        <v>347</v>
      </c>
    </row>
    <row r="9" spans="2:4" s="14" customFormat="1" ht="39.9" customHeight="1" x14ac:dyDescent="0.2">
      <c r="B9" s="15">
        <v>5</v>
      </c>
      <c r="C9" s="16" t="s">
        <v>348</v>
      </c>
      <c r="D9" s="17" t="s">
        <v>349</v>
      </c>
    </row>
    <row r="10" spans="2:4" s="14" customFormat="1" ht="39.9" customHeight="1" x14ac:dyDescent="0.2">
      <c r="B10" s="15">
        <v>6</v>
      </c>
      <c r="C10" s="16" t="s">
        <v>350</v>
      </c>
      <c r="D10" s="17" t="s">
        <v>351</v>
      </c>
    </row>
    <row r="11" spans="2:4" s="14" customFormat="1" ht="28.5" customHeight="1" x14ac:dyDescent="0.2"/>
  </sheetData>
  <mergeCells count="3">
    <mergeCell ref="B1:D1"/>
    <mergeCell ref="B2:D2"/>
    <mergeCell ref="B4:C4"/>
  </mergeCells>
  <phoneticPr fontId="20"/>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5"/>
  <sheetViews>
    <sheetView workbookViewId="0"/>
  </sheetViews>
  <sheetFormatPr defaultRowHeight="13.2" x14ac:dyDescent="0.2"/>
  <sheetData>
    <row r="1" spans="1:4" x14ac:dyDescent="0.2">
      <c r="A1" t="s">
        <v>19</v>
      </c>
      <c r="B1" t="s">
        <v>20</v>
      </c>
      <c r="C1" t="s">
        <v>21</v>
      </c>
      <c r="D1" t="s">
        <v>22</v>
      </c>
    </row>
    <row r="2" spans="1:4" x14ac:dyDescent="0.2">
      <c r="A2" t="s">
        <v>23</v>
      </c>
      <c r="B2" t="s">
        <v>24</v>
      </c>
      <c r="C2" t="s">
        <v>25</v>
      </c>
      <c r="D2" t="s">
        <v>26</v>
      </c>
    </row>
    <row r="3" spans="1:4" x14ac:dyDescent="0.2">
      <c r="A3" t="s">
        <v>27</v>
      </c>
      <c r="B3" t="s">
        <v>28</v>
      </c>
      <c r="C3" t="s">
        <v>29</v>
      </c>
      <c r="D3" t="s">
        <v>30</v>
      </c>
    </row>
    <row r="4" spans="1:4" x14ac:dyDescent="0.2">
      <c r="A4" t="s">
        <v>31</v>
      </c>
      <c r="B4" t="s">
        <v>32</v>
      </c>
      <c r="C4" t="s">
        <v>33</v>
      </c>
      <c r="D4" t="s">
        <v>34</v>
      </c>
    </row>
    <row r="5" spans="1:4" x14ac:dyDescent="0.2">
      <c r="A5" t="s">
        <v>35</v>
      </c>
      <c r="B5" t="s">
        <v>36</v>
      </c>
      <c r="C5" t="s">
        <v>37</v>
      </c>
      <c r="D5" t="s">
        <v>38</v>
      </c>
    </row>
    <row r="6" spans="1:4" x14ac:dyDescent="0.2">
      <c r="A6" t="s">
        <v>39</v>
      </c>
      <c r="B6" t="s">
        <v>40</v>
      </c>
      <c r="C6" t="s">
        <v>41</v>
      </c>
      <c r="D6" t="s">
        <v>42</v>
      </c>
    </row>
    <row r="7" spans="1:4" x14ac:dyDescent="0.2">
      <c r="A7" t="s">
        <v>43</v>
      </c>
      <c r="B7" t="s">
        <v>44</v>
      </c>
      <c r="C7" t="s">
        <v>45</v>
      </c>
      <c r="D7" t="s">
        <v>46</v>
      </c>
    </row>
    <row r="8" spans="1:4" x14ac:dyDescent="0.2">
      <c r="A8" t="s">
        <v>47</v>
      </c>
      <c r="B8" t="s">
        <v>48</v>
      </c>
      <c r="C8" t="s">
        <v>49</v>
      </c>
      <c r="D8" t="s">
        <v>50</v>
      </c>
    </row>
    <row r="9" spans="1:4" x14ac:dyDescent="0.2">
      <c r="A9" t="s">
        <v>51</v>
      </c>
      <c r="B9" t="s">
        <v>52</v>
      </c>
      <c r="C9" t="s">
        <v>53</v>
      </c>
      <c r="D9" t="s">
        <v>54</v>
      </c>
    </row>
    <row r="10" spans="1:4" x14ac:dyDescent="0.2">
      <c r="A10" t="s">
        <v>55</v>
      </c>
      <c r="B10" t="s">
        <v>56</v>
      </c>
      <c r="C10" t="s">
        <v>57</v>
      </c>
      <c r="D10" t="s">
        <v>58</v>
      </c>
    </row>
    <row r="11" spans="1:4" x14ac:dyDescent="0.2">
      <c r="A11" t="s">
        <v>59</v>
      </c>
      <c r="B11" t="s">
        <v>60</v>
      </c>
      <c r="C11" t="s">
        <v>61</v>
      </c>
      <c r="D11" t="s">
        <v>62</v>
      </c>
    </row>
    <row r="12" spans="1:4" x14ac:dyDescent="0.2">
      <c r="A12" t="s">
        <v>63</v>
      </c>
      <c r="B12" t="s">
        <v>64</v>
      </c>
      <c r="C12" t="s">
        <v>65</v>
      </c>
      <c r="D12" t="s">
        <v>66</v>
      </c>
    </row>
    <row r="13" spans="1:4" x14ac:dyDescent="0.2">
      <c r="A13" t="s">
        <v>67</v>
      </c>
      <c r="B13" t="s">
        <v>68</v>
      </c>
      <c r="C13" t="s">
        <v>69</v>
      </c>
      <c r="D13" t="s">
        <v>70</v>
      </c>
    </row>
    <row r="14" spans="1:4" x14ac:dyDescent="0.2">
      <c r="A14" t="s">
        <v>71</v>
      </c>
      <c r="B14" t="s">
        <v>72</v>
      </c>
      <c r="C14" t="s">
        <v>73</v>
      </c>
      <c r="D14" t="s">
        <v>74</v>
      </c>
    </row>
    <row r="15" spans="1:4" x14ac:dyDescent="0.2">
      <c r="A15" t="s">
        <v>75</v>
      </c>
      <c r="B15" t="s">
        <v>76</v>
      </c>
      <c r="C15" t="s">
        <v>77</v>
      </c>
      <c r="D15" t="s">
        <v>78</v>
      </c>
    </row>
    <row r="16" spans="1:4" x14ac:dyDescent="0.2">
      <c r="A16" t="s">
        <v>79</v>
      </c>
      <c r="B16" t="s">
        <v>80</v>
      </c>
      <c r="C16" t="s">
        <v>81</v>
      </c>
      <c r="D16" t="s">
        <v>82</v>
      </c>
    </row>
    <row r="17" spans="1:4" x14ac:dyDescent="0.2">
      <c r="A17" t="s">
        <v>83</v>
      </c>
      <c r="B17" t="s">
        <v>84</v>
      </c>
      <c r="C17" t="s">
        <v>85</v>
      </c>
      <c r="D17" t="s">
        <v>86</v>
      </c>
    </row>
    <row r="18" spans="1:4" x14ac:dyDescent="0.2">
      <c r="A18" t="s">
        <v>87</v>
      </c>
      <c r="B18" t="s">
        <v>88</v>
      </c>
      <c r="C18" t="s">
        <v>89</v>
      </c>
      <c r="D18" t="s">
        <v>90</v>
      </c>
    </row>
    <row r="19" spans="1:4" x14ac:dyDescent="0.2">
      <c r="A19" t="s">
        <v>91</v>
      </c>
      <c r="B19" t="s">
        <v>92</v>
      </c>
      <c r="C19" t="s">
        <v>93</v>
      </c>
      <c r="D19" t="s">
        <v>94</v>
      </c>
    </row>
    <row r="20" spans="1:4" x14ac:dyDescent="0.2">
      <c r="A20" t="s">
        <v>95</v>
      </c>
      <c r="B20" t="s">
        <v>96</v>
      </c>
      <c r="C20" t="s">
        <v>97</v>
      </c>
      <c r="D20" t="s">
        <v>98</v>
      </c>
    </row>
    <row r="21" spans="1:4" x14ac:dyDescent="0.2">
      <c r="A21" t="s">
        <v>99</v>
      </c>
      <c r="B21" t="s">
        <v>100</v>
      </c>
      <c r="C21" t="s">
        <v>101</v>
      </c>
      <c r="D21" t="s">
        <v>102</v>
      </c>
    </row>
    <row r="22" spans="1:4" x14ac:dyDescent="0.2">
      <c r="A22" t="s">
        <v>103</v>
      </c>
      <c r="B22" t="s">
        <v>104</v>
      </c>
      <c r="C22" t="s">
        <v>105</v>
      </c>
      <c r="D22" t="s">
        <v>106</v>
      </c>
    </row>
    <row r="23" spans="1:4" x14ac:dyDescent="0.2">
      <c r="A23" t="s">
        <v>107</v>
      </c>
      <c r="B23" t="s">
        <v>108</v>
      </c>
      <c r="C23" t="s">
        <v>109</v>
      </c>
      <c r="D23" t="s">
        <v>110</v>
      </c>
    </row>
    <row r="24" spans="1:4" x14ac:dyDescent="0.2">
      <c r="A24" t="s">
        <v>111</v>
      </c>
      <c r="B24" t="s">
        <v>112</v>
      </c>
      <c r="C24" t="s">
        <v>113</v>
      </c>
      <c r="D24" t="s">
        <v>114</v>
      </c>
    </row>
    <row r="25" spans="1:4" x14ac:dyDescent="0.2">
      <c r="A25" t="s">
        <v>115</v>
      </c>
      <c r="B25" t="s">
        <v>116</v>
      </c>
      <c r="C25" t="s">
        <v>117</v>
      </c>
      <c r="D25" t="s">
        <v>118</v>
      </c>
    </row>
    <row r="26" spans="1:4" x14ac:dyDescent="0.2">
      <c r="A26" t="s">
        <v>119</v>
      </c>
      <c r="B26" t="s">
        <v>120</v>
      </c>
      <c r="C26" t="s">
        <v>121</v>
      </c>
      <c r="D26" t="s">
        <v>122</v>
      </c>
    </row>
    <row r="27" spans="1:4" x14ac:dyDescent="0.2">
      <c r="A27" t="s">
        <v>123</v>
      </c>
      <c r="B27" t="s">
        <v>124</v>
      </c>
      <c r="C27" t="s">
        <v>125</v>
      </c>
      <c r="D27" t="s">
        <v>126</v>
      </c>
    </row>
    <row r="28" spans="1:4" x14ac:dyDescent="0.2">
      <c r="A28" t="s">
        <v>127</v>
      </c>
      <c r="B28" t="s">
        <v>128</v>
      </c>
      <c r="C28" t="s">
        <v>129</v>
      </c>
      <c r="D28" t="s">
        <v>130</v>
      </c>
    </row>
    <row r="29" spans="1:4" x14ac:dyDescent="0.2">
      <c r="A29" t="s">
        <v>131</v>
      </c>
      <c r="B29" t="s">
        <v>132</v>
      </c>
      <c r="C29" t="s">
        <v>133</v>
      </c>
      <c r="D29" t="s">
        <v>134</v>
      </c>
    </row>
    <row r="30" spans="1:4" x14ac:dyDescent="0.2">
      <c r="A30" t="s">
        <v>135</v>
      </c>
      <c r="B30" t="s">
        <v>136</v>
      </c>
      <c r="C30" t="s">
        <v>137</v>
      </c>
      <c r="D30" t="s">
        <v>138</v>
      </c>
    </row>
    <row r="31" spans="1:4" x14ac:dyDescent="0.2">
      <c r="A31" t="s">
        <v>139</v>
      </c>
      <c r="B31" t="s">
        <v>140</v>
      </c>
      <c r="D31" t="s">
        <v>141</v>
      </c>
    </row>
    <row r="32" spans="1:4" x14ac:dyDescent="0.2">
      <c r="A32" t="s">
        <v>142</v>
      </c>
      <c r="B32" t="s">
        <v>143</v>
      </c>
      <c r="D32" t="s">
        <v>144</v>
      </c>
    </row>
    <row r="33" spans="1:4" x14ac:dyDescent="0.2">
      <c r="A33" t="s">
        <v>145</v>
      </c>
      <c r="B33" t="s">
        <v>146</v>
      </c>
      <c r="D33" t="s">
        <v>147</v>
      </c>
    </row>
    <row r="34" spans="1:4" x14ac:dyDescent="0.2">
      <c r="A34" t="s">
        <v>148</v>
      </c>
      <c r="B34" t="s">
        <v>149</v>
      </c>
      <c r="D34" t="s">
        <v>150</v>
      </c>
    </row>
    <row r="35" spans="1:4" x14ac:dyDescent="0.2">
      <c r="A35" t="s">
        <v>151</v>
      </c>
      <c r="B35" t="s">
        <v>152</v>
      </c>
      <c r="D35" t="s">
        <v>153</v>
      </c>
    </row>
    <row r="36" spans="1:4" x14ac:dyDescent="0.2">
      <c r="A36" t="s">
        <v>154</v>
      </c>
      <c r="B36" t="s">
        <v>155</v>
      </c>
      <c r="D36" t="s">
        <v>156</v>
      </c>
    </row>
    <row r="37" spans="1:4" x14ac:dyDescent="0.2">
      <c r="A37" t="s">
        <v>157</v>
      </c>
      <c r="B37" t="s">
        <v>158</v>
      </c>
    </row>
    <row r="38" spans="1:4" x14ac:dyDescent="0.2">
      <c r="A38" t="s">
        <v>159</v>
      </c>
      <c r="B38" t="s">
        <v>160</v>
      </c>
    </row>
    <row r="39" spans="1:4" x14ac:dyDescent="0.2">
      <c r="A39" t="s">
        <v>161</v>
      </c>
      <c r="B39" t="s">
        <v>162</v>
      </c>
    </row>
    <row r="40" spans="1:4" x14ac:dyDescent="0.2">
      <c r="A40" t="s">
        <v>163</v>
      </c>
      <c r="B40" t="s">
        <v>164</v>
      </c>
    </row>
    <row r="41" spans="1:4" x14ac:dyDescent="0.2">
      <c r="A41" t="s">
        <v>165</v>
      </c>
      <c r="B41" t="s">
        <v>166</v>
      </c>
    </row>
    <row r="42" spans="1:4" x14ac:dyDescent="0.2">
      <c r="A42" t="s">
        <v>167</v>
      </c>
      <c r="B42" t="s">
        <v>168</v>
      </c>
    </row>
    <row r="43" spans="1:4" x14ac:dyDescent="0.2">
      <c r="A43" t="s">
        <v>169</v>
      </c>
      <c r="B43" t="s">
        <v>170</v>
      </c>
    </row>
    <row r="44" spans="1:4" x14ac:dyDescent="0.2">
      <c r="A44" t="s">
        <v>171</v>
      </c>
    </row>
    <row r="45" spans="1:4" x14ac:dyDescent="0.2">
      <c r="A45" t="s">
        <v>172</v>
      </c>
    </row>
    <row r="46" spans="1:4" x14ac:dyDescent="0.2">
      <c r="A46" t="s">
        <v>173</v>
      </c>
    </row>
    <row r="47" spans="1:4" x14ac:dyDescent="0.2">
      <c r="A47" t="s">
        <v>174</v>
      </c>
    </row>
    <row r="48" spans="1:4" x14ac:dyDescent="0.2">
      <c r="A48" t="s">
        <v>175</v>
      </c>
    </row>
    <row r="49" spans="1:1" x14ac:dyDescent="0.2">
      <c r="A49" t="s">
        <v>176</v>
      </c>
    </row>
    <row r="50" spans="1:1" x14ac:dyDescent="0.2">
      <c r="A50" t="s">
        <v>177</v>
      </c>
    </row>
    <row r="51" spans="1:1" x14ac:dyDescent="0.2">
      <c r="A51" t="s">
        <v>178</v>
      </c>
    </row>
    <row r="52" spans="1:1" x14ac:dyDescent="0.2">
      <c r="A52" t="s">
        <v>179</v>
      </c>
    </row>
    <row r="53" spans="1:1" x14ac:dyDescent="0.2">
      <c r="A53" t="s">
        <v>180</v>
      </c>
    </row>
    <row r="54" spans="1:1" x14ac:dyDescent="0.2">
      <c r="A54" t="s">
        <v>181</v>
      </c>
    </row>
    <row r="55" spans="1:1" x14ac:dyDescent="0.2">
      <c r="A55" t="s">
        <v>182</v>
      </c>
    </row>
  </sheetData>
  <dataConsolidate/>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7"/>
  <sheetViews>
    <sheetView workbookViewId="0">
      <selection activeCell="B7" sqref="B7"/>
    </sheetView>
  </sheetViews>
  <sheetFormatPr defaultColWidth="9" defaultRowHeight="13.2" x14ac:dyDescent="0.2"/>
  <cols>
    <col min="1" max="1" width="11" style="1" bestFit="1" customWidth="1"/>
    <col min="2" max="2" width="10.44140625" style="1" bestFit="1" customWidth="1"/>
    <col min="3" max="16384" width="9" style="1"/>
  </cols>
  <sheetData>
    <row r="1" spans="1:3" x14ac:dyDescent="0.2">
      <c r="A1" s="1" t="s">
        <v>183</v>
      </c>
      <c r="B1" s="2">
        <v>44414</v>
      </c>
      <c r="C1" s="1" t="s">
        <v>184</v>
      </c>
    </row>
    <row r="2" spans="1:3" x14ac:dyDescent="0.2">
      <c r="A2" s="1" t="s">
        <v>185</v>
      </c>
      <c r="B2" s="3">
        <f>DATE(YEAR(B1)-(MONTH(B1)&lt;=3)*1,4,1)</f>
        <v>44287</v>
      </c>
      <c r="C2" s="1" t="s">
        <v>186</v>
      </c>
    </row>
    <row r="3" spans="1:3" x14ac:dyDescent="0.2">
      <c r="A3" s="1" t="s">
        <v>187</v>
      </c>
      <c r="B3" s="3">
        <f>DATE(YEAR(B2)-15,MONTH(B2),DAY(B2))</f>
        <v>38808</v>
      </c>
      <c r="C3" s="1" t="s">
        <v>188</v>
      </c>
    </row>
    <row r="6" spans="1:3" x14ac:dyDescent="0.2">
      <c r="A6" s="1" t="s">
        <v>189</v>
      </c>
    </row>
    <row r="7" spans="1:3" x14ac:dyDescent="0.2">
      <c r="A7" s="1" t="s">
        <v>190</v>
      </c>
      <c r="B7" s="1" t="s">
        <v>191</v>
      </c>
    </row>
    <row r="8" spans="1:3" x14ac:dyDescent="0.2">
      <c r="A8" s="1">
        <v>0</v>
      </c>
      <c r="B8" s="1" t="s">
        <v>192</v>
      </c>
    </row>
    <row r="9" spans="1:3" x14ac:dyDescent="0.2">
      <c r="A9" s="1">
        <v>6</v>
      </c>
      <c r="B9" s="1" t="s">
        <v>193</v>
      </c>
    </row>
    <row r="10" spans="1:3" x14ac:dyDescent="0.2">
      <c r="A10" s="1">
        <v>7</v>
      </c>
      <c r="B10" s="1" t="s">
        <v>194</v>
      </c>
    </row>
    <row r="11" spans="1:3" x14ac:dyDescent="0.2">
      <c r="A11" s="1">
        <v>8</v>
      </c>
      <c r="B11" s="1" t="s">
        <v>195</v>
      </c>
    </row>
    <row r="12" spans="1:3" x14ac:dyDescent="0.2">
      <c r="A12" s="1">
        <v>9</v>
      </c>
      <c r="B12" s="1" t="s">
        <v>196</v>
      </c>
    </row>
    <row r="13" spans="1:3" x14ac:dyDescent="0.2">
      <c r="A13" s="1">
        <v>10</v>
      </c>
      <c r="B13" s="1" t="s">
        <v>197</v>
      </c>
    </row>
    <row r="14" spans="1:3" x14ac:dyDescent="0.2">
      <c r="A14" s="1">
        <v>11</v>
      </c>
      <c r="B14" s="1" t="s">
        <v>198</v>
      </c>
    </row>
    <row r="15" spans="1:3" x14ac:dyDescent="0.2">
      <c r="A15" s="1">
        <v>12</v>
      </c>
      <c r="B15" s="1" t="s">
        <v>199</v>
      </c>
    </row>
    <row r="16" spans="1:3" x14ac:dyDescent="0.2">
      <c r="A16" s="1">
        <v>13</v>
      </c>
      <c r="B16" s="1" t="s">
        <v>200</v>
      </c>
    </row>
    <row r="17" spans="1:2" x14ac:dyDescent="0.2">
      <c r="A17" s="1">
        <v>14</v>
      </c>
      <c r="B17" s="1" t="s">
        <v>201</v>
      </c>
    </row>
  </sheetData>
  <sheetProtection sheet="1"/>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49"/>
  <sheetViews>
    <sheetView topLeftCell="A11" workbookViewId="0">
      <selection activeCell="H27" sqref="H27"/>
    </sheetView>
  </sheetViews>
  <sheetFormatPr defaultRowHeight="13.2" x14ac:dyDescent="0.2"/>
  <cols>
    <col min="2" max="2" width="11.6640625" bestFit="1" customWidth="1"/>
    <col min="3" max="3" width="16.88671875" bestFit="1" customWidth="1"/>
  </cols>
  <sheetData>
    <row r="2" spans="2:9" x14ac:dyDescent="0.2">
      <c r="B2" t="s">
        <v>271</v>
      </c>
      <c r="E2" t="s">
        <v>208</v>
      </c>
      <c r="H2" t="s">
        <v>272</v>
      </c>
    </row>
    <row r="3" spans="2:9" x14ac:dyDescent="0.2">
      <c r="B3" t="s">
        <v>217</v>
      </c>
      <c r="C3" t="s">
        <v>218</v>
      </c>
      <c r="E3" t="s">
        <v>212</v>
      </c>
      <c r="F3" t="s">
        <v>210</v>
      </c>
      <c r="H3" t="s">
        <v>273</v>
      </c>
      <c r="I3" t="s">
        <v>274</v>
      </c>
    </row>
    <row r="4" spans="2:9" x14ac:dyDescent="0.2">
      <c r="C4" t="s">
        <v>219</v>
      </c>
      <c r="F4" t="s">
        <v>211</v>
      </c>
      <c r="I4" t="s">
        <v>275</v>
      </c>
    </row>
    <row r="5" spans="2:9" x14ac:dyDescent="0.2">
      <c r="C5" t="s">
        <v>220</v>
      </c>
    </row>
    <row r="6" spans="2:9" x14ac:dyDescent="0.2">
      <c r="E6" t="s">
        <v>213</v>
      </c>
      <c r="F6" t="s">
        <v>214</v>
      </c>
      <c r="H6" t="s">
        <v>279</v>
      </c>
      <c r="I6" t="s">
        <v>281</v>
      </c>
    </row>
    <row r="7" spans="2:9" x14ac:dyDescent="0.2">
      <c r="B7" t="s">
        <v>222</v>
      </c>
      <c r="C7" t="s">
        <v>223</v>
      </c>
      <c r="F7" t="s">
        <v>215</v>
      </c>
      <c r="I7" t="s">
        <v>280</v>
      </c>
    </row>
    <row r="8" spans="2:9" x14ac:dyDescent="0.2">
      <c r="C8" t="s">
        <v>224</v>
      </c>
    </row>
    <row r="9" spans="2:9" x14ac:dyDescent="0.2">
      <c r="C9" t="s">
        <v>225</v>
      </c>
      <c r="H9" t="s">
        <v>282</v>
      </c>
      <c r="I9">
        <v>1</v>
      </c>
    </row>
    <row r="10" spans="2:9" x14ac:dyDescent="0.2">
      <c r="C10" t="s">
        <v>226</v>
      </c>
      <c r="I10">
        <v>2</v>
      </c>
    </row>
    <row r="11" spans="2:9" x14ac:dyDescent="0.2">
      <c r="C11" t="s">
        <v>227</v>
      </c>
      <c r="I11">
        <v>3</v>
      </c>
    </row>
    <row r="12" spans="2:9" x14ac:dyDescent="0.2">
      <c r="C12" t="s">
        <v>228</v>
      </c>
      <c r="I12">
        <v>4</v>
      </c>
    </row>
    <row r="13" spans="2:9" x14ac:dyDescent="0.2">
      <c r="C13" t="s">
        <v>229</v>
      </c>
      <c r="I13">
        <v>5</v>
      </c>
    </row>
    <row r="14" spans="2:9" x14ac:dyDescent="0.2">
      <c r="C14" t="s">
        <v>230</v>
      </c>
      <c r="I14">
        <v>6</v>
      </c>
    </row>
    <row r="15" spans="2:9" x14ac:dyDescent="0.2">
      <c r="C15" t="s">
        <v>231</v>
      </c>
      <c r="I15">
        <v>7</v>
      </c>
    </row>
    <row r="16" spans="2:9" x14ac:dyDescent="0.2">
      <c r="C16" t="s">
        <v>232</v>
      </c>
      <c r="I16">
        <v>8</v>
      </c>
    </row>
    <row r="17" spans="3:9" x14ac:dyDescent="0.2">
      <c r="C17" t="s">
        <v>233</v>
      </c>
      <c r="I17">
        <v>9</v>
      </c>
    </row>
    <row r="18" spans="3:9" x14ac:dyDescent="0.2">
      <c r="C18" t="s">
        <v>234</v>
      </c>
      <c r="I18">
        <v>10</v>
      </c>
    </row>
    <row r="19" spans="3:9" x14ac:dyDescent="0.2">
      <c r="C19" t="s">
        <v>235</v>
      </c>
      <c r="I19">
        <v>11</v>
      </c>
    </row>
    <row r="20" spans="3:9" x14ac:dyDescent="0.2">
      <c r="C20" t="s">
        <v>236</v>
      </c>
      <c r="I20">
        <v>12</v>
      </c>
    </row>
    <row r="21" spans="3:9" x14ac:dyDescent="0.2">
      <c r="C21" t="s">
        <v>237</v>
      </c>
      <c r="I21">
        <v>13</v>
      </c>
    </row>
    <row r="22" spans="3:9" x14ac:dyDescent="0.2">
      <c r="C22" t="s">
        <v>238</v>
      </c>
      <c r="I22">
        <v>14</v>
      </c>
    </row>
    <row r="23" spans="3:9" x14ac:dyDescent="0.2">
      <c r="C23" t="s">
        <v>239</v>
      </c>
      <c r="I23">
        <v>15</v>
      </c>
    </row>
    <row r="24" spans="3:9" x14ac:dyDescent="0.2">
      <c r="C24" t="s">
        <v>240</v>
      </c>
      <c r="I24">
        <v>16</v>
      </c>
    </row>
    <row r="25" spans="3:9" x14ac:dyDescent="0.2">
      <c r="C25" t="s">
        <v>241</v>
      </c>
      <c r="I25">
        <v>17</v>
      </c>
    </row>
    <row r="26" spans="3:9" x14ac:dyDescent="0.2">
      <c r="C26" t="s">
        <v>242</v>
      </c>
      <c r="I26">
        <v>18</v>
      </c>
    </row>
    <row r="27" spans="3:9" x14ac:dyDescent="0.2">
      <c r="C27" t="s">
        <v>243</v>
      </c>
      <c r="I27">
        <v>19</v>
      </c>
    </row>
    <row r="28" spans="3:9" x14ac:dyDescent="0.2">
      <c r="C28" t="s">
        <v>244</v>
      </c>
      <c r="I28">
        <v>20</v>
      </c>
    </row>
    <row r="29" spans="3:9" x14ac:dyDescent="0.2">
      <c r="C29" t="s">
        <v>245</v>
      </c>
    </row>
    <row r="30" spans="3:9" x14ac:dyDescent="0.2">
      <c r="C30" t="s">
        <v>246</v>
      </c>
    </row>
    <row r="31" spans="3:9" x14ac:dyDescent="0.2">
      <c r="C31" t="s">
        <v>247</v>
      </c>
    </row>
    <row r="32" spans="3:9" x14ac:dyDescent="0.2">
      <c r="C32" t="s">
        <v>248</v>
      </c>
    </row>
    <row r="33" spans="3:3" x14ac:dyDescent="0.2">
      <c r="C33" t="s">
        <v>249</v>
      </c>
    </row>
    <row r="34" spans="3:3" x14ac:dyDescent="0.2">
      <c r="C34" t="s">
        <v>250</v>
      </c>
    </row>
    <row r="35" spans="3:3" x14ac:dyDescent="0.2">
      <c r="C35" t="s">
        <v>251</v>
      </c>
    </row>
    <row r="36" spans="3:3" x14ac:dyDescent="0.2">
      <c r="C36" t="s">
        <v>252</v>
      </c>
    </row>
    <row r="37" spans="3:3" x14ac:dyDescent="0.2">
      <c r="C37" t="s">
        <v>253</v>
      </c>
    </row>
    <row r="38" spans="3:3" x14ac:dyDescent="0.2">
      <c r="C38" t="s">
        <v>254</v>
      </c>
    </row>
    <row r="39" spans="3:3" x14ac:dyDescent="0.2">
      <c r="C39" t="s">
        <v>255</v>
      </c>
    </row>
    <row r="40" spans="3:3" x14ac:dyDescent="0.2">
      <c r="C40" t="s">
        <v>256</v>
      </c>
    </row>
    <row r="41" spans="3:3" x14ac:dyDescent="0.2">
      <c r="C41" t="s">
        <v>257</v>
      </c>
    </row>
    <row r="42" spans="3:3" x14ac:dyDescent="0.2">
      <c r="C42" t="s">
        <v>258</v>
      </c>
    </row>
    <row r="43" spans="3:3" x14ac:dyDescent="0.2">
      <c r="C43" t="s">
        <v>259</v>
      </c>
    </row>
    <row r="44" spans="3:3" x14ac:dyDescent="0.2">
      <c r="C44" t="s">
        <v>260</v>
      </c>
    </row>
    <row r="45" spans="3:3" x14ac:dyDescent="0.2">
      <c r="C45" t="s">
        <v>261</v>
      </c>
    </row>
    <row r="46" spans="3:3" x14ac:dyDescent="0.2">
      <c r="C46" t="s">
        <v>262</v>
      </c>
    </row>
    <row r="47" spans="3:3" x14ac:dyDescent="0.2">
      <c r="C47" t="s">
        <v>263</v>
      </c>
    </row>
    <row r="48" spans="3:3" x14ac:dyDescent="0.2">
      <c r="C48" t="s">
        <v>264</v>
      </c>
    </row>
    <row r="49" spans="3:3" x14ac:dyDescent="0.2">
      <c r="C49" t="s">
        <v>265</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説明</vt:lpstr>
      <vt:lpstr>A-1スカウト</vt:lpstr>
      <vt:lpstr>A-2指導者・ローバー</vt:lpstr>
      <vt:lpstr>A-3団総括表</vt:lpstr>
      <vt:lpstr>大会運営本部業務</vt:lpstr>
      <vt:lpstr>市町村</vt:lpstr>
      <vt:lpstr>年齢計算</vt:lpstr>
      <vt:lpstr>リスト</vt:lpstr>
      <vt:lpstr>g_date</vt:lpstr>
      <vt:lpstr>grade</vt:lpstr>
      <vt:lpstr>h_date</vt:lpstr>
      <vt:lpstr>m_date</vt:lpstr>
      <vt:lpstr>愛知県</vt:lpstr>
      <vt:lpstr>岐阜県</vt:lpstr>
      <vt:lpstr>県名</vt:lpstr>
      <vt:lpstr>三重県</vt:lpstr>
      <vt:lpstr>市町村名</vt:lpstr>
      <vt:lpstr>静岡県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bsgifu</dc:creator>
  <cp:lastModifiedBy>1010</cp:lastModifiedBy>
  <cp:lastPrinted>2021-06-13T10:30:51Z</cp:lastPrinted>
  <dcterms:created xsi:type="dcterms:W3CDTF">2011-08-25T06:32:22Z</dcterms:created>
  <dcterms:modified xsi:type="dcterms:W3CDTF">2021-06-13T10:31:29Z</dcterms:modified>
</cp:coreProperties>
</file>