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8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'Sheet1'!$B$1:$S$29</definedName>
  </definedNames>
  <calcPr fullCalcOnLoad="1"/>
</workbook>
</file>

<file path=xl/sharedStrings.xml><?xml version="1.0" encoding="utf-8"?>
<sst xmlns="http://schemas.openxmlformats.org/spreadsheetml/2006/main" count="92" uniqueCount="91">
  <si>
    <t>尾張東第1隊</t>
  </si>
  <si>
    <t>尾張東第2隊</t>
  </si>
  <si>
    <t>尾張東第3隊</t>
  </si>
  <si>
    <t>尾張東第4隊</t>
  </si>
  <si>
    <t>尾張東第5隊</t>
  </si>
  <si>
    <t>尾張東第6隊</t>
  </si>
  <si>
    <t>尾張東第7隊</t>
  </si>
  <si>
    <t>尾張東第8隊</t>
  </si>
  <si>
    <t>尾張西第1隊</t>
  </si>
  <si>
    <t>尾張西第2隊</t>
  </si>
  <si>
    <t>尾張西第3隊</t>
  </si>
  <si>
    <t>尾張西第4隊</t>
  </si>
  <si>
    <t>尾張南第1隊</t>
  </si>
  <si>
    <t>BS数</t>
  </si>
  <si>
    <t>VS数</t>
  </si>
  <si>
    <t>ｽｶｳﾄ数</t>
  </si>
  <si>
    <t>尾張東計</t>
  </si>
  <si>
    <t>尾張西計</t>
  </si>
  <si>
    <t>尾張南計</t>
  </si>
  <si>
    <t>合　　計</t>
  </si>
  <si>
    <t>1TC尾張SC参加隊一覧</t>
  </si>
  <si>
    <t>現在</t>
  </si>
  <si>
    <t>韓国</t>
  </si>
  <si>
    <t>本部</t>
  </si>
  <si>
    <t>輸送</t>
  </si>
  <si>
    <t>配給</t>
  </si>
  <si>
    <t>炊事</t>
  </si>
  <si>
    <t>救護</t>
  </si>
  <si>
    <t>総務</t>
  </si>
  <si>
    <t>VS奉仕隊</t>
  </si>
  <si>
    <t>指導者</t>
  </si>
  <si>
    <t>ｽｶｳﾄ</t>
  </si>
  <si>
    <t>尾張東</t>
  </si>
  <si>
    <t>尾張西</t>
  </si>
  <si>
    <t>尾張南</t>
  </si>
  <si>
    <t>合　計</t>
  </si>
  <si>
    <t>参加隊</t>
  </si>
  <si>
    <t>SHQ</t>
  </si>
  <si>
    <t>犬山5・7団</t>
  </si>
  <si>
    <t>春日井5・8・10団</t>
  </si>
  <si>
    <t>江南1・2・3・4団、大口1団</t>
  </si>
  <si>
    <t>清州1団、北名古屋1・2団、岩倉1団</t>
  </si>
  <si>
    <t>小牧1団、春日井4団</t>
  </si>
  <si>
    <t>小牧2団、春日井2・3団</t>
  </si>
  <si>
    <t>尾張旭1団、瀬戸1・5・6団</t>
  </si>
  <si>
    <t>長久手1団、日進1・2団</t>
  </si>
  <si>
    <t>一宮10団</t>
  </si>
  <si>
    <t>一宮4・5・6団</t>
  </si>
  <si>
    <t>一宮13・14団、稲沢9・10団</t>
  </si>
  <si>
    <t>小　倉　正　啓</t>
  </si>
  <si>
    <t>中　田　洋　二</t>
  </si>
  <si>
    <t>伊　藤　功　典</t>
  </si>
  <si>
    <t>小　林　弘　幸</t>
  </si>
  <si>
    <t>小　川　恭　平</t>
  </si>
  <si>
    <t>佐　藤　　　精</t>
  </si>
  <si>
    <t>石　川　圭　佑</t>
  </si>
  <si>
    <t>林　　　利　幸</t>
  </si>
  <si>
    <t>土　川　功　介</t>
  </si>
  <si>
    <t>安　江　利　文</t>
  </si>
  <si>
    <t>桐　山　正　人</t>
  </si>
  <si>
    <t>植　木　治　雄</t>
  </si>
  <si>
    <t>土　川　健太郎</t>
  </si>
  <si>
    <t>関　　　英　司</t>
  </si>
  <si>
    <t>伊　藤　克　敏</t>
  </si>
  <si>
    <t>佐　藤　慶　子</t>
  </si>
  <si>
    <t>林　　　雅　人</t>
  </si>
  <si>
    <t>原　田　信　孝</t>
  </si>
  <si>
    <t>山　梨　智　恵</t>
  </si>
  <si>
    <t>※SHQ本部は、野営長・副野営長・運営本部長・運営本部長付。</t>
  </si>
  <si>
    <t>隊 長 名</t>
  </si>
  <si>
    <t>副 長 名
（安全担当）</t>
  </si>
  <si>
    <t>編　成　団</t>
  </si>
  <si>
    <t>班 数</t>
  </si>
  <si>
    <t>合 計</t>
  </si>
  <si>
    <t>稲沢2・3団</t>
  </si>
  <si>
    <t>伊　藤　敬　子</t>
  </si>
  <si>
    <t>菱　川　敏　彦</t>
  </si>
  <si>
    <t>近　藤　精一郎</t>
  </si>
  <si>
    <t>桐　山　悦　子</t>
  </si>
  <si>
    <t>内女子</t>
  </si>
  <si>
    <t>指導
者数</t>
  </si>
  <si>
    <t>野営
管理</t>
  </si>
  <si>
    <t>施設
資材</t>
  </si>
  <si>
    <t>プロ
グラム</t>
  </si>
  <si>
    <t>※参加隊人数は確定申込ﾍﾞｰｽの最新版。交代要員含まず。</t>
  </si>
  <si>
    <t>VS除く</t>
  </si>
  <si>
    <t>※SHQ人数は参加全人数。交代要員考慮せず。</t>
  </si>
  <si>
    <t>佐　藤　　　哲</t>
  </si>
  <si>
    <t>茨　木　克　也</t>
  </si>
  <si>
    <t>加　藤　　　薫</t>
  </si>
  <si>
    <t>蟹江・海部・美和・大治・甚目寺１団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</si>
</sst>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thin"/>
      <top style="medium"/>
      <bottom style="thin"/>
    </border>
    <border>
      <left style="double"/>
      <right style="dashed"/>
      <top style="thin"/>
      <bottom style="thin"/>
    </border>
    <border>
      <left style="dashed"/>
      <right style="thin"/>
      <top style="thin"/>
      <bottom style="thin"/>
    </border>
    <border>
      <left style="double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ashed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34" borderId="10" xfId="49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5" fillId="33" borderId="13" xfId="49" applyFont="1" applyFill="1" applyBorder="1" applyAlignment="1">
      <alignment vertical="center"/>
    </xf>
    <xf numFmtId="38" fontId="5" fillId="34" borderId="13" xfId="49" applyFont="1" applyFill="1" applyBorder="1" applyAlignment="1">
      <alignment vertical="center"/>
    </xf>
    <xf numFmtId="38" fontId="5" fillId="33" borderId="12" xfId="49" applyFont="1" applyFill="1" applyBorder="1" applyAlignment="1">
      <alignment vertical="center"/>
    </xf>
    <xf numFmtId="38" fontId="5" fillId="34" borderId="12" xfId="49" applyFont="1" applyFill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33" borderId="25" xfId="49" applyFont="1" applyFill="1" applyBorder="1" applyAlignment="1">
      <alignment vertical="center"/>
    </xf>
    <xf numFmtId="38" fontId="5" fillId="34" borderId="25" xfId="49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38" fontId="6" fillId="33" borderId="13" xfId="49" applyFont="1" applyFill="1" applyBorder="1" applyAlignment="1">
      <alignment vertical="center"/>
    </xf>
    <xf numFmtId="38" fontId="6" fillId="34" borderId="13" xfId="49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38" fontId="6" fillId="0" borderId="16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31" xfId="49" applyFont="1" applyBorder="1" applyAlignment="1">
      <alignment vertical="center"/>
    </xf>
    <xf numFmtId="38" fontId="6" fillId="33" borderId="10" xfId="49" applyFont="1" applyFill="1" applyBorder="1" applyAlignment="1">
      <alignment vertical="center"/>
    </xf>
    <xf numFmtId="38" fontId="6" fillId="34" borderId="10" xfId="49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8" fontId="6" fillId="35" borderId="42" xfId="49" applyFont="1" applyFill="1" applyBorder="1" applyAlignment="1">
      <alignment vertical="center"/>
    </xf>
    <xf numFmtId="38" fontId="6" fillId="35" borderId="43" xfId="49" applyFont="1" applyFill="1" applyBorder="1" applyAlignment="1">
      <alignment vertical="center"/>
    </xf>
    <xf numFmtId="38" fontId="6" fillId="35" borderId="4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5" fillId="35" borderId="42" xfId="49" applyFont="1" applyFill="1" applyBorder="1" applyAlignment="1">
      <alignment vertical="center"/>
    </xf>
    <xf numFmtId="38" fontId="5" fillId="35" borderId="43" xfId="49" applyFont="1" applyFill="1" applyBorder="1" applyAlignment="1">
      <alignment vertical="center"/>
    </xf>
    <xf numFmtId="38" fontId="5" fillId="35" borderId="44" xfId="49" applyFont="1" applyFill="1" applyBorder="1" applyAlignment="1">
      <alignment vertical="center"/>
    </xf>
    <xf numFmtId="38" fontId="5" fillId="35" borderId="45" xfId="49" applyFont="1" applyFill="1" applyBorder="1" applyAlignment="1">
      <alignment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vertical="center"/>
    </xf>
    <xf numFmtId="0" fontId="5" fillId="34" borderId="43" xfId="0" applyFont="1" applyFill="1" applyBorder="1" applyAlignment="1">
      <alignment vertical="center"/>
    </xf>
    <xf numFmtId="0" fontId="5" fillId="34" borderId="50" xfId="0" applyFont="1" applyFill="1" applyBorder="1" applyAlignment="1">
      <alignment vertical="center"/>
    </xf>
    <xf numFmtId="0" fontId="5" fillId="34" borderId="45" xfId="0" applyFont="1" applyFill="1" applyBorder="1" applyAlignment="1">
      <alignment vertical="center"/>
    </xf>
    <xf numFmtId="0" fontId="5" fillId="34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38" fontId="6" fillId="0" borderId="18" xfId="49" applyFont="1" applyFill="1" applyBorder="1" applyAlignment="1" quotePrefix="1">
      <alignment vertical="center"/>
    </xf>
    <xf numFmtId="38" fontId="6" fillId="0" borderId="19" xfId="49" applyFont="1" applyFill="1" applyBorder="1" applyAlignment="1" quotePrefix="1">
      <alignment vertical="center"/>
    </xf>
    <xf numFmtId="38" fontId="6" fillId="0" borderId="32" xfId="49" applyFont="1" applyFill="1" applyBorder="1" applyAlignment="1" quotePrefix="1">
      <alignment vertical="center"/>
    </xf>
    <xf numFmtId="0" fontId="6" fillId="0" borderId="22" xfId="0" applyFont="1" applyFill="1" applyBorder="1" applyAlignment="1" quotePrefix="1">
      <alignment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6" fillId="0" borderId="7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9"/>
  <sheetViews>
    <sheetView tabSelected="1" zoomScalePageLayoutView="0" workbookViewId="0" topLeftCell="A1">
      <selection activeCell="E6" sqref="E6:F6"/>
    </sheetView>
  </sheetViews>
  <sheetFormatPr defaultColWidth="9.00390625" defaultRowHeight="13.5"/>
  <cols>
    <col min="1" max="1" width="9.00390625" style="2" customWidth="1"/>
    <col min="2" max="2" width="13.75390625" style="2" customWidth="1"/>
    <col min="3" max="6" width="8.625" style="2" customWidth="1"/>
    <col min="7" max="19" width="7.375" style="2" customWidth="1"/>
    <col min="20" max="16384" width="9.00390625" style="2" customWidth="1"/>
  </cols>
  <sheetData>
    <row r="1" spans="2:3" ht="17.25">
      <c r="B1" s="1" t="s">
        <v>20</v>
      </c>
      <c r="C1" s="1"/>
    </row>
    <row r="2" spans="2:19" ht="18" thickBot="1">
      <c r="B2" s="1"/>
      <c r="C2" s="1"/>
      <c r="Q2" s="141">
        <f ca="1">NOW()</f>
        <v>41121.92866377315</v>
      </c>
      <c r="R2" s="141"/>
      <c r="S2" s="2" t="s">
        <v>21</v>
      </c>
    </row>
    <row r="3" spans="2:19" ht="13.5">
      <c r="B3" s="137"/>
      <c r="C3" s="148" t="s">
        <v>69</v>
      </c>
      <c r="D3" s="149"/>
      <c r="E3" s="98" t="s">
        <v>70</v>
      </c>
      <c r="F3" s="99"/>
      <c r="G3" s="102" t="s">
        <v>71</v>
      </c>
      <c r="H3" s="103"/>
      <c r="I3" s="103"/>
      <c r="J3" s="103"/>
      <c r="K3" s="104"/>
      <c r="L3" s="139"/>
      <c r="M3" s="140"/>
      <c r="N3" s="69"/>
      <c r="O3" s="142" t="s">
        <v>15</v>
      </c>
      <c r="P3" s="70"/>
      <c r="Q3" s="144" t="s">
        <v>80</v>
      </c>
      <c r="R3" s="146" t="s">
        <v>73</v>
      </c>
      <c r="S3" s="152" t="s">
        <v>72</v>
      </c>
    </row>
    <row r="4" spans="2:19" ht="14.25" thickBot="1">
      <c r="B4" s="138"/>
      <c r="C4" s="150"/>
      <c r="D4" s="151"/>
      <c r="E4" s="100"/>
      <c r="F4" s="101"/>
      <c r="G4" s="105"/>
      <c r="H4" s="106"/>
      <c r="I4" s="106"/>
      <c r="J4" s="106"/>
      <c r="K4" s="107"/>
      <c r="L4" s="71" t="s">
        <v>13</v>
      </c>
      <c r="M4" s="72" t="s">
        <v>14</v>
      </c>
      <c r="N4" s="73" t="s">
        <v>22</v>
      </c>
      <c r="O4" s="143"/>
      <c r="P4" s="74" t="s">
        <v>79</v>
      </c>
      <c r="Q4" s="145"/>
      <c r="R4" s="147"/>
      <c r="S4" s="153"/>
    </row>
    <row r="5" spans="2:19" ht="24.75" customHeight="1">
      <c r="B5" s="26" t="s">
        <v>0</v>
      </c>
      <c r="C5" s="136" t="s">
        <v>49</v>
      </c>
      <c r="D5" s="121"/>
      <c r="E5" s="120" t="s">
        <v>61</v>
      </c>
      <c r="F5" s="121"/>
      <c r="G5" s="123" t="s">
        <v>38</v>
      </c>
      <c r="H5" s="96"/>
      <c r="I5" s="96"/>
      <c r="J5" s="96"/>
      <c r="K5" s="97"/>
      <c r="L5" s="28">
        <v>21</v>
      </c>
      <c r="M5" s="29">
        <v>3</v>
      </c>
      <c r="N5" s="30"/>
      <c r="O5" s="59">
        <f>SUM(L5:N5)</f>
        <v>24</v>
      </c>
      <c r="P5" s="62">
        <v>5</v>
      </c>
      <c r="Q5" s="31">
        <v>4</v>
      </c>
      <c r="R5" s="32">
        <f>O5+Q5</f>
        <v>28</v>
      </c>
      <c r="S5" s="33">
        <v>3</v>
      </c>
    </row>
    <row r="6" spans="2:19" ht="24.75" customHeight="1">
      <c r="B6" s="34" t="s">
        <v>1</v>
      </c>
      <c r="C6" s="125" t="s">
        <v>55</v>
      </c>
      <c r="D6" s="93"/>
      <c r="E6" s="92" t="s">
        <v>62</v>
      </c>
      <c r="F6" s="93"/>
      <c r="G6" s="122" t="s">
        <v>40</v>
      </c>
      <c r="H6" s="94"/>
      <c r="I6" s="94"/>
      <c r="J6" s="94"/>
      <c r="K6" s="95"/>
      <c r="L6" s="35">
        <v>37</v>
      </c>
      <c r="M6" s="36">
        <v>3</v>
      </c>
      <c r="N6" s="37"/>
      <c r="O6" s="60">
        <f aca="true" t="shared" si="0" ref="O6:O12">SUM(L6:N6)</f>
        <v>40</v>
      </c>
      <c r="P6" s="63">
        <v>8</v>
      </c>
      <c r="Q6" s="38">
        <v>4</v>
      </c>
      <c r="R6" s="39">
        <f aca="true" t="shared" si="1" ref="R6:R12">O6+Q6</f>
        <v>44</v>
      </c>
      <c r="S6" s="40">
        <v>5</v>
      </c>
    </row>
    <row r="7" spans="2:19" ht="24.75" customHeight="1">
      <c r="B7" s="34" t="s">
        <v>2</v>
      </c>
      <c r="C7" s="125" t="s">
        <v>50</v>
      </c>
      <c r="D7" s="93"/>
      <c r="E7" s="92" t="s">
        <v>60</v>
      </c>
      <c r="F7" s="93"/>
      <c r="G7" s="122" t="s">
        <v>41</v>
      </c>
      <c r="H7" s="94"/>
      <c r="I7" s="94"/>
      <c r="J7" s="94"/>
      <c r="K7" s="95"/>
      <c r="L7" s="35">
        <v>27</v>
      </c>
      <c r="M7" s="36">
        <v>3</v>
      </c>
      <c r="N7" s="37"/>
      <c r="O7" s="60">
        <f t="shared" si="0"/>
        <v>30</v>
      </c>
      <c r="P7" s="63">
        <v>13</v>
      </c>
      <c r="Q7" s="38">
        <v>4</v>
      </c>
      <c r="R7" s="39">
        <f t="shared" si="1"/>
        <v>34</v>
      </c>
      <c r="S7" s="40">
        <v>4</v>
      </c>
    </row>
    <row r="8" spans="2:19" ht="24.75" customHeight="1">
      <c r="B8" s="34" t="s">
        <v>3</v>
      </c>
      <c r="C8" s="125" t="s">
        <v>51</v>
      </c>
      <c r="D8" s="93"/>
      <c r="E8" s="92" t="s">
        <v>63</v>
      </c>
      <c r="F8" s="93"/>
      <c r="G8" s="122" t="s">
        <v>42</v>
      </c>
      <c r="H8" s="94"/>
      <c r="I8" s="94"/>
      <c r="J8" s="94"/>
      <c r="K8" s="95"/>
      <c r="L8" s="35">
        <v>28</v>
      </c>
      <c r="M8" s="36">
        <v>3</v>
      </c>
      <c r="N8" s="37">
        <v>2</v>
      </c>
      <c r="O8" s="60">
        <f t="shared" si="0"/>
        <v>33</v>
      </c>
      <c r="P8" s="63">
        <v>5</v>
      </c>
      <c r="Q8" s="38">
        <v>4</v>
      </c>
      <c r="R8" s="39">
        <f t="shared" si="1"/>
        <v>37</v>
      </c>
      <c r="S8" s="40">
        <v>6</v>
      </c>
    </row>
    <row r="9" spans="2:19" ht="24.75" customHeight="1">
      <c r="B9" s="34" t="s">
        <v>4</v>
      </c>
      <c r="C9" s="125" t="s">
        <v>87</v>
      </c>
      <c r="D9" s="93"/>
      <c r="E9" s="92" t="s">
        <v>64</v>
      </c>
      <c r="F9" s="93"/>
      <c r="G9" s="122" t="s">
        <v>43</v>
      </c>
      <c r="H9" s="94"/>
      <c r="I9" s="94"/>
      <c r="J9" s="94"/>
      <c r="K9" s="95"/>
      <c r="L9" s="35">
        <v>31</v>
      </c>
      <c r="M9" s="36">
        <v>3</v>
      </c>
      <c r="N9" s="37"/>
      <c r="O9" s="60">
        <f t="shared" si="0"/>
        <v>34</v>
      </c>
      <c r="P9" s="63">
        <v>10</v>
      </c>
      <c r="Q9" s="38">
        <v>4</v>
      </c>
      <c r="R9" s="39">
        <f t="shared" si="1"/>
        <v>38</v>
      </c>
      <c r="S9" s="40">
        <v>5</v>
      </c>
    </row>
    <row r="10" spans="2:19" ht="24.75" customHeight="1">
      <c r="B10" s="34" t="s">
        <v>5</v>
      </c>
      <c r="C10" s="125" t="s">
        <v>52</v>
      </c>
      <c r="D10" s="93"/>
      <c r="E10" s="92" t="s">
        <v>65</v>
      </c>
      <c r="F10" s="93"/>
      <c r="G10" s="122" t="s">
        <v>39</v>
      </c>
      <c r="H10" s="94"/>
      <c r="I10" s="94"/>
      <c r="J10" s="94"/>
      <c r="K10" s="95"/>
      <c r="L10" s="35">
        <v>22</v>
      </c>
      <c r="M10" s="36">
        <v>3</v>
      </c>
      <c r="N10" s="37">
        <v>1</v>
      </c>
      <c r="O10" s="60">
        <f t="shared" si="0"/>
        <v>26</v>
      </c>
      <c r="P10" s="63">
        <v>3</v>
      </c>
      <c r="Q10" s="38">
        <v>4</v>
      </c>
      <c r="R10" s="39">
        <f t="shared" si="1"/>
        <v>30</v>
      </c>
      <c r="S10" s="40">
        <v>3</v>
      </c>
    </row>
    <row r="11" spans="2:19" ht="24.75" customHeight="1">
      <c r="B11" s="34" t="s">
        <v>6</v>
      </c>
      <c r="C11" s="125" t="s">
        <v>53</v>
      </c>
      <c r="D11" s="93"/>
      <c r="E11" s="92" t="s">
        <v>66</v>
      </c>
      <c r="F11" s="93"/>
      <c r="G11" s="122" t="s">
        <v>44</v>
      </c>
      <c r="H11" s="94"/>
      <c r="I11" s="94"/>
      <c r="J11" s="94"/>
      <c r="K11" s="95"/>
      <c r="L11" s="35">
        <v>20</v>
      </c>
      <c r="M11" s="36">
        <v>4</v>
      </c>
      <c r="N11" s="37"/>
      <c r="O11" s="60">
        <f t="shared" si="0"/>
        <v>24</v>
      </c>
      <c r="P11" s="63">
        <v>8</v>
      </c>
      <c r="Q11" s="38">
        <v>4</v>
      </c>
      <c r="R11" s="39">
        <f t="shared" si="1"/>
        <v>28</v>
      </c>
      <c r="S11" s="40">
        <v>4</v>
      </c>
    </row>
    <row r="12" spans="2:19" ht="24.75" customHeight="1" thickBot="1">
      <c r="B12" s="27" t="s">
        <v>7</v>
      </c>
      <c r="C12" s="124" t="s">
        <v>54</v>
      </c>
      <c r="D12" s="119"/>
      <c r="E12" s="118" t="s">
        <v>67</v>
      </c>
      <c r="F12" s="119"/>
      <c r="G12" s="126" t="s">
        <v>45</v>
      </c>
      <c r="H12" s="127"/>
      <c r="I12" s="127"/>
      <c r="J12" s="127"/>
      <c r="K12" s="128"/>
      <c r="L12" s="41">
        <v>30</v>
      </c>
      <c r="M12" s="42">
        <v>2</v>
      </c>
      <c r="N12" s="43"/>
      <c r="O12" s="61">
        <f t="shared" si="0"/>
        <v>32</v>
      </c>
      <c r="P12" s="64">
        <v>14</v>
      </c>
      <c r="Q12" s="44">
        <v>4</v>
      </c>
      <c r="R12" s="45">
        <f t="shared" si="1"/>
        <v>36</v>
      </c>
      <c r="S12" s="46">
        <v>4</v>
      </c>
    </row>
    <row r="13" spans="2:19" ht="24.75" customHeight="1">
      <c r="B13" s="26" t="s">
        <v>8</v>
      </c>
      <c r="C13" s="136" t="s">
        <v>56</v>
      </c>
      <c r="D13" s="121"/>
      <c r="E13" s="120" t="s">
        <v>75</v>
      </c>
      <c r="F13" s="121"/>
      <c r="G13" s="96" t="s">
        <v>47</v>
      </c>
      <c r="H13" s="96"/>
      <c r="I13" s="96"/>
      <c r="J13" s="96"/>
      <c r="K13" s="97"/>
      <c r="L13" s="158">
        <v>16</v>
      </c>
      <c r="M13" s="159">
        <v>5</v>
      </c>
      <c r="N13" s="30"/>
      <c r="O13" s="59">
        <f>SUM(L13:N13)</f>
        <v>21</v>
      </c>
      <c r="P13" s="62">
        <v>3</v>
      </c>
      <c r="Q13" s="31">
        <v>4</v>
      </c>
      <c r="R13" s="32">
        <f>O13+Q13</f>
        <v>25</v>
      </c>
      <c r="S13" s="33">
        <v>4</v>
      </c>
    </row>
    <row r="14" spans="2:19" ht="24.75" customHeight="1">
      <c r="B14" s="34" t="s">
        <v>9</v>
      </c>
      <c r="C14" s="125" t="s">
        <v>57</v>
      </c>
      <c r="D14" s="93"/>
      <c r="E14" s="92" t="s">
        <v>76</v>
      </c>
      <c r="F14" s="93"/>
      <c r="G14" s="94" t="s">
        <v>46</v>
      </c>
      <c r="H14" s="94"/>
      <c r="I14" s="94"/>
      <c r="J14" s="94"/>
      <c r="K14" s="95"/>
      <c r="L14" s="160">
        <v>20</v>
      </c>
      <c r="M14" s="161">
        <v>1</v>
      </c>
      <c r="N14" s="37"/>
      <c r="O14" s="60">
        <f>SUM(L14:N14)</f>
        <v>21</v>
      </c>
      <c r="P14" s="63">
        <v>4</v>
      </c>
      <c r="Q14" s="38">
        <v>4</v>
      </c>
      <c r="R14" s="39">
        <f>O14+Q14</f>
        <v>25</v>
      </c>
      <c r="S14" s="40">
        <v>3</v>
      </c>
    </row>
    <row r="15" spans="2:19" ht="24.75" customHeight="1">
      <c r="B15" s="34" t="s">
        <v>10</v>
      </c>
      <c r="C15" s="125" t="s">
        <v>59</v>
      </c>
      <c r="D15" s="93"/>
      <c r="E15" s="92" t="s">
        <v>77</v>
      </c>
      <c r="F15" s="93"/>
      <c r="G15" s="94" t="s">
        <v>48</v>
      </c>
      <c r="H15" s="94"/>
      <c r="I15" s="94"/>
      <c r="J15" s="94"/>
      <c r="K15" s="95"/>
      <c r="L15" s="160">
        <v>21</v>
      </c>
      <c r="M15" s="161">
        <v>0</v>
      </c>
      <c r="N15" s="37"/>
      <c r="O15" s="60">
        <f>SUM(L15:N15)</f>
        <v>21</v>
      </c>
      <c r="P15" s="63">
        <v>3</v>
      </c>
      <c r="Q15" s="38">
        <v>4</v>
      </c>
      <c r="R15" s="39">
        <f>O15+Q15</f>
        <v>25</v>
      </c>
      <c r="S15" s="40">
        <v>3</v>
      </c>
    </row>
    <row r="16" spans="2:19" ht="24.75" customHeight="1" thickBot="1">
      <c r="B16" s="27" t="s">
        <v>11</v>
      </c>
      <c r="C16" s="124" t="s">
        <v>58</v>
      </c>
      <c r="D16" s="119"/>
      <c r="E16" s="118" t="s">
        <v>78</v>
      </c>
      <c r="F16" s="119"/>
      <c r="G16" s="127" t="s">
        <v>74</v>
      </c>
      <c r="H16" s="127"/>
      <c r="I16" s="127"/>
      <c r="J16" s="127"/>
      <c r="K16" s="128"/>
      <c r="L16" s="162">
        <v>12</v>
      </c>
      <c r="M16" s="163">
        <v>0</v>
      </c>
      <c r="N16" s="43">
        <v>2</v>
      </c>
      <c r="O16" s="61">
        <f>SUM(L16:N16)</f>
        <v>14</v>
      </c>
      <c r="P16" s="64">
        <v>5</v>
      </c>
      <c r="Q16" s="44">
        <v>3</v>
      </c>
      <c r="R16" s="45">
        <f>O16+Q16</f>
        <v>17</v>
      </c>
      <c r="S16" s="46">
        <v>2</v>
      </c>
    </row>
    <row r="17" spans="2:19" ht="24.75" customHeight="1" thickBot="1">
      <c r="B17" s="156" t="s">
        <v>12</v>
      </c>
      <c r="C17" s="157" t="s">
        <v>88</v>
      </c>
      <c r="D17" s="164"/>
      <c r="E17" s="165" t="s">
        <v>89</v>
      </c>
      <c r="F17" s="164"/>
      <c r="G17" s="166" t="s">
        <v>90</v>
      </c>
      <c r="H17" s="166"/>
      <c r="I17" s="166"/>
      <c r="J17" s="166"/>
      <c r="K17" s="167"/>
      <c r="L17" s="85">
        <v>39</v>
      </c>
      <c r="M17" s="86">
        <v>9</v>
      </c>
      <c r="N17" s="87">
        <v>2</v>
      </c>
      <c r="O17" s="61">
        <f>SUM(L17:N17)</f>
        <v>50</v>
      </c>
      <c r="P17" s="86">
        <v>19</v>
      </c>
      <c r="Q17" s="44">
        <v>8</v>
      </c>
      <c r="R17" s="45">
        <f>O17+Q17</f>
        <v>58</v>
      </c>
      <c r="S17" s="88">
        <v>9</v>
      </c>
    </row>
    <row r="18" ht="9.75" customHeight="1" thickBot="1">
      <c r="P18" s="58"/>
    </row>
    <row r="19" spans="2:19" ht="15.75" customHeight="1">
      <c r="B19" s="57" t="s">
        <v>84</v>
      </c>
      <c r="I19" s="89" t="s">
        <v>36</v>
      </c>
      <c r="J19" s="116" t="s">
        <v>16</v>
      </c>
      <c r="K19" s="117"/>
      <c r="L19" s="12">
        <f aca="true" t="shared" si="2" ref="L19:S19">SUM(L5:L12)</f>
        <v>216</v>
      </c>
      <c r="M19" s="13">
        <f t="shared" si="2"/>
        <v>24</v>
      </c>
      <c r="N19" s="13">
        <f t="shared" si="2"/>
        <v>3</v>
      </c>
      <c r="O19" s="65">
        <f t="shared" si="2"/>
        <v>243</v>
      </c>
      <c r="P19" s="13">
        <f t="shared" si="2"/>
        <v>66</v>
      </c>
      <c r="Q19" s="8">
        <f t="shared" si="2"/>
        <v>32</v>
      </c>
      <c r="R19" s="9">
        <f t="shared" si="2"/>
        <v>275</v>
      </c>
      <c r="S19" s="18">
        <f t="shared" si="2"/>
        <v>34</v>
      </c>
    </row>
    <row r="20" spans="2:19" ht="15.75" customHeight="1">
      <c r="B20" s="57" t="s">
        <v>86</v>
      </c>
      <c r="I20" s="90"/>
      <c r="J20" s="114" t="s">
        <v>17</v>
      </c>
      <c r="K20" s="115"/>
      <c r="L20" s="14">
        <f aca="true" t="shared" si="3" ref="L20:S20">SUM(L13:L16)</f>
        <v>69</v>
      </c>
      <c r="M20" s="15">
        <f t="shared" si="3"/>
        <v>6</v>
      </c>
      <c r="N20" s="15">
        <f t="shared" si="3"/>
        <v>2</v>
      </c>
      <c r="O20" s="66">
        <f t="shared" si="3"/>
        <v>77</v>
      </c>
      <c r="P20" s="15">
        <f t="shared" si="3"/>
        <v>15</v>
      </c>
      <c r="Q20" s="4">
        <f t="shared" si="3"/>
        <v>15</v>
      </c>
      <c r="R20" s="5">
        <f t="shared" si="3"/>
        <v>92</v>
      </c>
      <c r="S20" s="19">
        <f t="shared" si="3"/>
        <v>12</v>
      </c>
    </row>
    <row r="21" spans="2:19" ht="15.75" customHeight="1" thickBot="1">
      <c r="B21" s="57" t="s">
        <v>68</v>
      </c>
      <c r="I21" s="90"/>
      <c r="J21" s="112" t="s">
        <v>18</v>
      </c>
      <c r="K21" s="113"/>
      <c r="L21" s="16">
        <f aca="true" t="shared" si="4" ref="L21:S21">SUM(L17:L17)</f>
        <v>39</v>
      </c>
      <c r="M21" s="17">
        <f t="shared" si="4"/>
        <v>9</v>
      </c>
      <c r="N21" s="17">
        <f t="shared" si="4"/>
        <v>2</v>
      </c>
      <c r="O21" s="67">
        <f t="shared" si="4"/>
        <v>50</v>
      </c>
      <c r="P21" s="17">
        <f t="shared" si="4"/>
        <v>19</v>
      </c>
      <c r="Q21" s="10">
        <f t="shared" si="4"/>
        <v>8</v>
      </c>
      <c r="R21" s="11">
        <f t="shared" si="4"/>
        <v>58</v>
      </c>
      <c r="S21" s="20">
        <f t="shared" si="4"/>
        <v>9</v>
      </c>
    </row>
    <row r="22" spans="9:19" ht="15.75" customHeight="1" thickBot="1">
      <c r="I22" s="91"/>
      <c r="J22" s="110" t="s">
        <v>19</v>
      </c>
      <c r="K22" s="111"/>
      <c r="L22" s="21">
        <f aca="true" t="shared" si="5" ref="L22:S22">SUM(L19:L21)</f>
        <v>324</v>
      </c>
      <c r="M22" s="22">
        <f t="shared" si="5"/>
        <v>39</v>
      </c>
      <c r="N22" s="22">
        <f t="shared" si="5"/>
        <v>7</v>
      </c>
      <c r="O22" s="68">
        <f t="shared" si="5"/>
        <v>370</v>
      </c>
      <c r="P22" s="22">
        <f t="shared" si="5"/>
        <v>100</v>
      </c>
      <c r="Q22" s="23">
        <f t="shared" si="5"/>
        <v>55</v>
      </c>
      <c r="R22" s="24">
        <f t="shared" si="5"/>
        <v>425</v>
      </c>
      <c r="S22" s="25">
        <f t="shared" si="5"/>
        <v>55</v>
      </c>
    </row>
    <row r="23" ht="14.25" thickBot="1"/>
    <row r="24" spans="5:19" ht="13.5">
      <c r="E24" s="89" t="s">
        <v>37</v>
      </c>
      <c r="F24" s="108"/>
      <c r="G24" s="131" t="s">
        <v>23</v>
      </c>
      <c r="H24" s="135" t="s">
        <v>81</v>
      </c>
      <c r="I24" s="135" t="s">
        <v>82</v>
      </c>
      <c r="J24" s="133" t="s">
        <v>24</v>
      </c>
      <c r="K24" s="135" t="s">
        <v>83</v>
      </c>
      <c r="L24" s="133" t="s">
        <v>25</v>
      </c>
      <c r="M24" s="133" t="s">
        <v>26</v>
      </c>
      <c r="N24" s="133" t="s">
        <v>27</v>
      </c>
      <c r="O24" s="133" t="s">
        <v>28</v>
      </c>
      <c r="P24" s="129" t="s">
        <v>29</v>
      </c>
      <c r="Q24" s="130"/>
      <c r="R24" s="154" t="s">
        <v>35</v>
      </c>
      <c r="S24" s="79"/>
    </row>
    <row r="25" spans="5:19" ht="14.25" thickBot="1">
      <c r="E25" s="90"/>
      <c r="F25" s="109"/>
      <c r="G25" s="132"/>
      <c r="H25" s="134"/>
      <c r="I25" s="134"/>
      <c r="J25" s="134"/>
      <c r="K25" s="134"/>
      <c r="L25" s="134"/>
      <c r="M25" s="134"/>
      <c r="N25" s="134"/>
      <c r="O25" s="134"/>
      <c r="P25" s="7" t="s">
        <v>30</v>
      </c>
      <c r="Q25" s="7" t="s">
        <v>31</v>
      </c>
      <c r="R25" s="155"/>
      <c r="S25" s="80" t="s">
        <v>85</v>
      </c>
    </row>
    <row r="26" spans="5:19" ht="15.75" customHeight="1">
      <c r="E26" s="90"/>
      <c r="F26" s="50" t="s">
        <v>32</v>
      </c>
      <c r="G26" s="51">
        <v>4</v>
      </c>
      <c r="H26" s="6">
        <v>2</v>
      </c>
      <c r="I26" s="6">
        <v>2</v>
      </c>
      <c r="J26" s="6">
        <v>0</v>
      </c>
      <c r="K26" s="6">
        <v>5</v>
      </c>
      <c r="L26" s="6">
        <v>3</v>
      </c>
      <c r="M26" s="6">
        <v>2</v>
      </c>
      <c r="N26" s="6">
        <v>1</v>
      </c>
      <c r="O26" s="6">
        <v>2</v>
      </c>
      <c r="P26" s="6">
        <v>3</v>
      </c>
      <c r="Q26" s="6">
        <v>14</v>
      </c>
      <c r="R26" s="75">
        <f>SUM(E26:Q26)</f>
        <v>38</v>
      </c>
      <c r="S26" s="81">
        <f>R26-Q26</f>
        <v>24</v>
      </c>
    </row>
    <row r="27" spans="5:19" ht="15.75" customHeight="1">
      <c r="E27" s="90"/>
      <c r="F27" s="48" t="s">
        <v>33</v>
      </c>
      <c r="G27" s="49">
        <v>1</v>
      </c>
      <c r="H27" s="3">
        <v>1</v>
      </c>
      <c r="I27" s="3">
        <v>1</v>
      </c>
      <c r="J27" s="3">
        <v>1</v>
      </c>
      <c r="K27" s="3">
        <v>3</v>
      </c>
      <c r="L27" s="3">
        <v>1</v>
      </c>
      <c r="M27" s="3">
        <v>0</v>
      </c>
      <c r="N27" s="3">
        <v>1</v>
      </c>
      <c r="O27" s="3">
        <v>1</v>
      </c>
      <c r="P27" s="3">
        <v>0</v>
      </c>
      <c r="Q27" s="3">
        <v>4</v>
      </c>
      <c r="R27" s="76">
        <f>SUM(E27:Q27)</f>
        <v>14</v>
      </c>
      <c r="S27" s="82">
        <f>R27-Q27</f>
        <v>10</v>
      </c>
    </row>
    <row r="28" spans="5:19" ht="15.75" customHeight="1" thickBot="1">
      <c r="E28" s="90"/>
      <c r="F28" s="52" t="s">
        <v>34</v>
      </c>
      <c r="G28" s="53">
        <v>2</v>
      </c>
      <c r="H28" s="54">
        <v>1</v>
      </c>
      <c r="I28" s="54">
        <v>0</v>
      </c>
      <c r="J28" s="54">
        <v>1</v>
      </c>
      <c r="K28" s="54">
        <v>0</v>
      </c>
      <c r="L28" s="54">
        <v>0</v>
      </c>
      <c r="M28" s="54">
        <v>1</v>
      </c>
      <c r="N28" s="54">
        <v>0</v>
      </c>
      <c r="O28" s="54">
        <v>0</v>
      </c>
      <c r="P28" s="54">
        <v>0</v>
      </c>
      <c r="Q28" s="54">
        <v>4</v>
      </c>
      <c r="R28" s="77">
        <f>SUM(E28:Q28)</f>
        <v>9</v>
      </c>
      <c r="S28" s="83">
        <f>R28-Q28</f>
        <v>5</v>
      </c>
    </row>
    <row r="29" spans="5:19" ht="15.75" customHeight="1" thickBot="1">
      <c r="E29" s="91"/>
      <c r="F29" s="47" t="s">
        <v>35</v>
      </c>
      <c r="G29" s="55">
        <f aca="true" t="shared" si="6" ref="G29:R29">SUM(G26:G28)</f>
        <v>7</v>
      </c>
      <c r="H29" s="56">
        <f t="shared" si="6"/>
        <v>4</v>
      </c>
      <c r="I29" s="56">
        <f t="shared" si="6"/>
        <v>3</v>
      </c>
      <c r="J29" s="56">
        <f t="shared" si="6"/>
        <v>2</v>
      </c>
      <c r="K29" s="56">
        <f t="shared" si="6"/>
        <v>8</v>
      </c>
      <c r="L29" s="56">
        <f t="shared" si="6"/>
        <v>4</v>
      </c>
      <c r="M29" s="56">
        <f t="shared" si="6"/>
        <v>3</v>
      </c>
      <c r="N29" s="56">
        <f t="shared" si="6"/>
        <v>2</v>
      </c>
      <c r="O29" s="56">
        <f t="shared" si="6"/>
        <v>3</v>
      </c>
      <c r="P29" s="56">
        <f t="shared" si="6"/>
        <v>3</v>
      </c>
      <c r="Q29" s="56">
        <f t="shared" si="6"/>
        <v>22</v>
      </c>
      <c r="R29" s="78">
        <f t="shared" si="6"/>
        <v>61</v>
      </c>
      <c r="S29" s="84">
        <f>SUM(S26:S28)</f>
        <v>39</v>
      </c>
    </row>
  </sheetData>
  <sheetProtection/>
  <mergeCells count="67">
    <mergeCell ref="S3:S4"/>
    <mergeCell ref="O24:O25"/>
    <mergeCell ref="N24:N25"/>
    <mergeCell ref="M24:M25"/>
    <mergeCell ref="R24:R25"/>
    <mergeCell ref="I24:I25"/>
    <mergeCell ref="G17:K17"/>
    <mergeCell ref="C7:D7"/>
    <mergeCell ref="G9:K9"/>
    <mergeCell ref="G8:K8"/>
    <mergeCell ref="G7:K7"/>
    <mergeCell ref="C9:D9"/>
    <mergeCell ref="C8:D8"/>
    <mergeCell ref="B3:B4"/>
    <mergeCell ref="L3:M3"/>
    <mergeCell ref="Q2:R2"/>
    <mergeCell ref="C6:D6"/>
    <mergeCell ref="C5:D5"/>
    <mergeCell ref="O3:O4"/>
    <mergeCell ref="Q3:Q4"/>
    <mergeCell ref="R3:R4"/>
    <mergeCell ref="C3:D4"/>
    <mergeCell ref="C17:D17"/>
    <mergeCell ref="C16:D16"/>
    <mergeCell ref="C15:D15"/>
    <mergeCell ref="C14:D14"/>
    <mergeCell ref="C13:D13"/>
    <mergeCell ref="C10:D10"/>
    <mergeCell ref="C12:D12"/>
    <mergeCell ref="C11:D11"/>
    <mergeCell ref="G12:K12"/>
    <mergeCell ref="P24:Q24"/>
    <mergeCell ref="G24:G25"/>
    <mergeCell ref="L24:L25"/>
    <mergeCell ref="K24:K25"/>
    <mergeCell ref="J24:J25"/>
    <mergeCell ref="G16:K16"/>
    <mergeCell ref="G15:K15"/>
    <mergeCell ref="G11:K11"/>
    <mergeCell ref="G10:K10"/>
    <mergeCell ref="G5:K5"/>
    <mergeCell ref="E9:F9"/>
    <mergeCell ref="E8:F8"/>
    <mergeCell ref="E7:F7"/>
    <mergeCell ref="E6:F6"/>
    <mergeCell ref="E5:F5"/>
    <mergeCell ref="G6:K6"/>
    <mergeCell ref="F24:F25"/>
    <mergeCell ref="J22:K22"/>
    <mergeCell ref="J21:K21"/>
    <mergeCell ref="J20:K20"/>
    <mergeCell ref="J19:K19"/>
    <mergeCell ref="E15:F15"/>
    <mergeCell ref="E16:F16"/>
    <mergeCell ref="E17:F17"/>
    <mergeCell ref="E24:E29"/>
    <mergeCell ref="H24:H25"/>
    <mergeCell ref="I19:I22"/>
    <mergeCell ref="E14:F14"/>
    <mergeCell ref="G14:K14"/>
    <mergeCell ref="G13:K13"/>
    <mergeCell ref="E3:F4"/>
    <mergeCell ref="G3:K4"/>
    <mergeCell ref="E10:F10"/>
    <mergeCell ref="E11:F11"/>
    <mergeCell ref="E12:F12"/>
    <mergeCell ref="E13:F13"/>
  </mergeCells>
  <printOptions/>
  <pageMargins left="0.27" right="0.21" top="0.52" bottom="0.24" header="0.3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藤高功一郎（700-3687）</dc:creator>
  <cp:keywords/>
  <dc:description/>
  <cp:lastModifiedBy>PCUser</cp:lastModifiedBy>
  <cp:lastPrinted>2012-07-21T07:15:09Z</cp:lastPrinted>
  <dcterms:created xsi:type="dcterms:W3CDTF">2012-06-22T11:11:58Z</dcterms:created>
  <dcterms:modified xsi:type="dcterms:W3CDTF">2012-07-31T13:17:56Z</dcterms:modified>
  <cp:category/>
  <cp:version/>
  <cp:contentType/>
  <cp:contentStatus/>
</cp:coreProperties>
</file>